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RON COUNTY SUMMARY" sheetId="1" r:id="rId1"/>
    <sheet name="90000-BOARD OF DD" sheetId="2" r:id="rId3"/>
    <sheet name="90001-MHAS" sheetId="3" r:id="rId4"/>
    <sheet name="90003-911" sheetId="4" r:id="rId5"/>
    <sheet name="90002-SENIOR CITZEN" sheetId="5" r:id="rId6"/>
    <sheet name="10390-HURON COUNTY" sheetId="6" r:id="rId7"/>
    <sheet name="20360-BELLEVUE CSD" sheetId="7" r:id="rId8"/>
    <sheet name="20720-BUCKEYE CENTRAL LSD" sheetId="8" r:id="rId9"/>
    <sheet name="20420-EDISON LSD" sheetId="9" r:id="rId10"/>
    <sheet name="23530-MONROEVILLE LSD" sheetId="10" r:id="rId11"/>
    <sheet name="23680-NEW LONDON LSD" sheetId="11" r:id="rId12"/>
    <sheet name="24050-NORWALK CSD" sheetId="12" r:id="rId13"/>
    <sheet name="24450-PLYMOUTH LSD" sheetId="13" r:id="rId14"/>
    <sheet name="24850-SENECA EAST LSD" sheetId="14" r:id="rId15"/>
    <sheet name="24940-SOUTH CENTRAL LSD" sheetId="15" r:id="rId16"/>
    <sheet name="25790-WELLINGTON EVSD" sheetId="16" r:id="rId17"/>
    <sheet name="25920-WESTERN RESERVE LSD (HURO" sheetId="17" r:id="rId18"/>
    <sheet name="25990-WILLARD CSD" sheetId="18" r:id="rId19"/>
    <sheet name="30130-EHOVE JVSD" sheetId="19" r:id="rId20"/>
    <sheet name="30230-LORAIN COUNTY JVSD" sheetId="20" r:id="rId21"/>
    <sheet name="30330-PIONEER JVSD" sheetId="21" r:id="rId22"/>
    <sheet name="30450-VANGUARD JVSD" sheetId="22" r:id="rId23"/>
    <sheet name="40680-BRONSON TWP" sheetId="23" r:id="rId24"/>
    <sheet name="41170-CLARKSFIELD TWP" sheetId="24" r:id="rId25"/>
    <sheet name="41733-FAIRFIELD TWP" sheetId="25" r:id="rId26"/>
    <sheet name="41800-FITCHVILLE TWP" sheetId="26" r:id="rId27"/>
    <sheet name="42122-GREENFIELD TWP" sheetId="27" r:id="rId28"/>
    <sheet name="42150-GREENWICH TWP" sheetId="28" r:id="rId29"/>
    <sheet name="42350-HARTLAND TWP" sheetId="29" r:id="rId30"/>
    <sheet name="43080-LYME TWP" sheetId="30" r:id="rId31"/>
    <sheet name="43690-NEW HAVEN TWP" sheetId="31" r:id="rId32"/>
    <sheet name="43710-NEW LONDON TWP" sheetId="32" r:id="rId33"/>
    <sheet name="43870-NORWALK TWP" sheetId="33" r:id="rId34"/>
    <sheet name="43881-NORWICH TWP" sheetId="34" r:id="rId35"/>
    <sheet name="44170-PERU TWP" sheetId="35" r:id="rId36"/>
    <sheet name="44521-RICHMOND TWP" sheetId="36" r:id="rId37"/>
    <sheet name="44540-RIDGEFIELD TWP" sheetId="37" r:id="rId38"/>
    <sheet name="44571-RIPLEY TWP" sheetId="38" r:id="rId39"/>
    <sheet name="44930-SHERMAN TWP" sheetId="39" r:id="rId40"/>
    <sheet name="45430-TOWNSEND TWP" sheetId="40" r:id="rId41"/>
    <sheet name="45710-WAKEMAN TWP" sheetId="41" r:id="rId42"/>
    <sheet name="50660-BELLEVUE CITY" sheetId="42" r:id="rId43"/>
    <sheet name="53320-GREENWICH CORP" sheetId="43" r:id="rId44"/>
    <sheet name="55170-MILAN CORP" sheetId="44" r:id="rId45"/>
    <sheet name="55350-MONROEVILLE CORP" sheetId="45" r:id="rId46"/>
    <sheet name="55820-NEW LONDON CORP" sheetId="46" r:id="rId47"/>
    <sheet name="56070-NORTH FAIRFIELD CORP" sheetId="47" r:id="rId48"/>
    <sheet name="56190-NORWALK CITY" sheetId="48" r:id="rId49"/>
    <sheet name="56780-PLYMOUTH CORP" sheetId="49" r:id="rId50"/>
    <sheet name="58650-WAKEMAN CORP" sheetId="50" r:id="rId51"/>
    <sheet name="59110-WILLARD CITY" sheetId="51" r:id="rId52"/>
    <sheet name="61084-BELLEVUE PUBLIC LIBRARY D" sheetId="52" r:id="rId53"/>
    <sheet name="61056-BERLIN MILAN PUBLIC LIBRA" sheetId="53" r:id="rId54"/>
    <sheet name="60310-FIRELANDS AMBULANCE DISTR" sheetId="54" r:id="rId55"/>
    <sheet name="61204-HERRICK MEMORIAL PUBLIC L" sheetId="55" r:id="rId56"/>
    <sheet name="60380-HURON CO. GENERAL HEALTH " sheetId="56" r:id="rId57"/>
    <sheet name="61273-EXTENSION LIBRARY DISTRIC" sheetId="57" r:id="rId58"/>
    <sheet name="60383-HURON RIVER JOINT FIRE DI" sheetId="58" r:id="rId59"/>
    <sheet name="61360-MONROEVILLE PUBLIC LIBRAR" sheetId="59" r:id="rId60"/>
    <sheet name="61354-NEW LONDON PUBLIC LIBRARY" sheetId="60" r:id="rId61"/>
    <sheet name="61040-NORWALK PUBLIC LIBRARY" sheetId="61" r:id="rId62"/>
    <sheet name="61280-SENECA EAST PUBLIC LIBRAR" sheetId="62" r:id="rId63"/>
    <sheet name="60720-TRI-COMMUNITY AMBULANCE S" sheetId="63" r:id="rId64"/>
    <sheet name="60725-TRI-COMMUNITY FIRE DISTRI" sheetId="64" r:id="rId65"/>
    <sheet name="61110-VERMILION RIVER AMB. DIST" sheetId="65" r:id="rId66"/>
    <sheet name="60200-WAKEMAN FIRE DISTRICT" sheetId="66" r:id="rId67"/>
  </sheets>
  <definedNames>
    <definedName name="_xlnm.Print_Titles" localSheetId="0">'HURON COUNTY SUMMARY'!$A:$A</definedName>
    <definedName name="_xlnm.Print_Titles" localSheetId="1">'90000-BOARD OF DD'!$A:$A</definedName>
    <definedName name="_xlnm.Print_Titles" localSheetId="2">'90001-MHAS'!$A:$A</definedName>
    <definedName name="_xlnm.Print_Titles" localSheetId="3">'90003-911'!$A:$A</definedName>
    <definedName name="_xlnm.Print_Titles" localSheetId="4">'90002-SENIOR CITZEN'!$A:$A</definedName>
    <definedName name="_xlnm.Print_Titles" localSheetId="5">'10390-HURON COUNTY'!$A:$A</definedName>
    <definedName name="_xlnm.Print_Titles" localSheetId="6">'20360-BELLEVUE CSD'!$A:$A</definedName>
    <definedName name="_xlnm.Print_Titles" localSheetId="7">'20720-BUCKEYE CENTRAL LSD'!$A:$A</definedName>
    <definedName name="_xlnm.Print_Titles" localSheetId="8">'20420-EDISON LSD'!$A:$A</definedName>
    <definedName name="_xlnm.Print_Titles" localSheetId="9">'23530-MONROEVILLE LSD'!$A:$A</definedName>
    <definedName name="_xlnm.Print_Titles" localSheetId="10">'23680-NEW LONDON LSD'!$A:$A</definedName>
    <definedName name="_xlnm.Print_Titles" localSheetId="11">'24050-NORWALK CSD'!$A:$A</definedName>
    <definedName name="_xlnm.Print_Titles" localSheetId="12">'24450-PLYMOUTH LSD'!$A:$A</definedName>
    <definedName name="_xlnm.Print_Titles" localSheetId="13">'24850-SENECA EAST LSD'!$A:$A</definedName>
    <definedName name="_xlnm.Print_Titles" localSheetId="14">'24940-SOUTH CENTRAL LSD'!$A:$A</definedName>
    <definedName name="_xlnm.Print_Titles" localSheetId="15">'25790-WELLINGTON EVSD'!$A:$A</definedName>
    <definedName name="_xlnm.Print_Titles" localSheetId="16">'25920-WESTERN RESERVE LSD (HURO'!$A:$A</definedName>
    <definedName name="_xlnm.Print_Titles" localSheetId="17">'25990-WILLARD CSD'!$A:$A</definedName>
    <definedName name="_xlnm.Print_Titles" localSheetId="18">'30130-EHOVE JVSD'!$A:$A</definedName>
    <definedName name="_xlnm.Print_Titles" localSheetId="19">'30230-LORAIN COUNTY JVSD'!$A:$A</definedName>
    <definedName name="_xlnm.Print_Titles" localSheetId="20">'30330-PIONEER JVSD'!$A:$A</definedName>
    <definedName name="_xlnm.Print_Titles" localSheetId="21">'30450-VANGUARD JVSD'!$A:$A</definedName>
    <definedName name="_xlnm.Print_Titles" localSheetId="22">'40680-BRONSON TWP'!$A:$A</definedName>
    <definedName name="_xlnm.Print_Titles" localSheetId="23">'41170-CLARKSFIELD TWP'!$A:$A</definedName>
    <definedName name="_xlnm.Print_Titles" localSheetId="24">'41733-FAIRFIELD TWP'!$A:$A</definedName>
    <definedName name="_xlnm.Print_Titles" localSheetId="25">'41800-FITCHVILLE TWP'!$A:$A</definedName>
    <definedName name="_xlnm.Print_Titles" localSheetId="26">'42122-GREENFIELD TWP'!$A:$A</definedName>
    <definedName name="_xlnm.Print_Titles" localSheetId="27">'42150-GREENWICH TWP'!$A:$A</definedName>
    <definedName name="_xlnm.Print_Titles" localSheetId="28">'42350-HARTLAND TWP'!$A:$A</definedName>
    <definedName name="_xlnm.Print_Titles" localSheetId="29">'43080-LYME TWP'!$A:$A</definedName>
    <definedName name="_xlnm.Print_Titles" localSheetId="30">'43690-NEW HAVEN TWP'!$A:$A</definedName>
    <definedName name="_xlnm.Print_Titles" localSheetId="31">'43710-NEW LONDON TWP'!$A:$A</definedName>
    <definedName name="_xlnm.Print_Titles" localSheetId="32">'43870-NORWALK TWP'!$A:$A</definedName>
    <definedName name="_xlnm.Print_Titles" localSheetId="33">'43881-NORWICH TWP'!$A:$A</definedName>
    <definedName name="_xlnm.Print_Titles" localSheetId="34">'44170-PERU TWP'!$A:$A</definedName>
    <definedName name="_xlnm.Print_Titles" localSheetId="35">'44521-RICHMOND TWP'!$A:$A</definedName>
    <definedName name="_xlnm.Print_Titles" localSheetId="36">'44540-RIDGEFIELD TWP'!$A:$A</definedName>
    <definedName name="_xlnm.Print_Titles" localSheetId="37">'44571-RIPLEY TWP'!$A:$A</definedName>
    <definedName name="_xlnm.Print_Titles" localSheetId="38">'44930-SHERMAN TWP'!$A:$A</definedName>
    <definedName name="_xlnm.Print_Titles" localSheetId="39">'45430-TOWNSEND TWP'!$A:$A</definedName>
    <definedName name="_xlnm.Print_Titles" localSheetId="40">'45710-WAKEMAN TWP'!$A:$A</definedName>
    <definedName name="_xlnm.Print_Titles" localSheetId="41">'50660-BELLEVUE CITY'!$A:$A</definedName>
    <definedName name="_xlnm.Print_Titles" localSheetId="42">'53320-GREENWICH CORP'!$A:$A</definedName>
    <definedName name="_xlnm.Print_Titles" localSheetId="43">'55170-MILAN CORP'!$A:$A</definedName>
    <definedName name="_xlnm.Print_Titles" localSheetId="44">'55350-MONROEVILLE CORP'!$A:$A</definedName>
    <definedName name="_xlnm.Print_Titles" localSheetId="45">'55820-NEW LONDON CORP'!$A:$A</definedName>
    <definedName name="_xlnm.Print_Titles" localSheetId="46">'56070-NORTH FAIRFIELD CORP'!$A:$A</definedName>
    <definedName name="_xlnm.Print_Titles" localSheetId="47">'56190-NORWALK CITY'!$A:$A</definedName>
    <definedName name="_xlnm.Print_Titles" localSheetId="48">'56780-PLYMOUTH CORP'!$A:$A</definedName>
    <definedName name="_xlnm.Print_Titles" localSheetId="49">'58650-WAKEMAN CORP'!$A:$A</definedName>
    <definedName name="_xlnm.Print_Titles" localSheetId="50">'59110-WILLARD CITY'!$A:$A</definedName>
    <definedName name="_xlnm.Print_Titles" localSheetId="51">'61084-BELLEVUE PUBLIC LIBRARY D'!$A:$A</definedName>
    <definedName name="_xlnm.Print_Titles" localSheetId="52">'61056-BERLIN MILAN PUBLIC LIBRA'!$A:$A</definedName>
    <definedName name="_xlnm.Print_Titles" localSheetId="53">'60310-FIRELANDS AMBULANCE DISTR'!$A:$A</definedName>
    <definedName name="_xlnm.Print_Titles" localSheetId="54">'61204-HERRICK MEMORIAL PUBLIC L'!$A:$A</definedName>
    <definedName name="_xlnm.Print_Titles" localSheetId="55">'60380-HURON CO. GENERAL HEALTH '!$A:$A</definedName>
    <definedName name="_xlnm.Print_Titles" localSheetId="56">'61273-EXTENSION LIBRARY DISTRIC'!$A:$A</definedName>
    <definedName name="_xlnm.Print_Titles" localSheetId="57">'60383-HURON RIVER JOINT FIRE DI'!$A:$A</definedName>
    <definedName name="_xlnm.Print_Titles" localSheetId="58">'61360-MONROEVILLE PUBLIC LIBRAR'!$A:$A</definedName>
    <definedName name="_xlnm.Print_Titles" localSheetId="59">'61354-NEW LONDON PUBLIC LIBRARY'!$A:$A</definedName>
    <definedName name="_xlnm.Print_Titles" localSheetId="60">'61040-NORWALK PUBLIC LIBRARY'!$A:$A</definedName>
    <definedName name="_xlnm.Print_Titles" localSheetId="61">'61280-SENECA EAST PUBLIC LIBRAR'!$A:$A</definedName>
    <definedName name="_xlnm.Print_Titles" localSheetId="62">'60720-TRI-COMMUNITY AMBULANCE S'!$A:$A</definedName>
    <definedName name="_xlnm.Print_Titles" localSheetId="63">'60725-TRI-COMMUNITY FIRE DISTRI'!$A:$A</definedName>
    <definedName name="_xlnm.Print_Titles" localSheetId="64">'61110-VERMILION RIVER AMB. DIST'!$A:$A</definedName>
    <definedName name="_xlnm.Print_Titles" localSheetId="65">'60200-WAKEMAN FIRE DISTRICT'!$A:$A</definedName>
  </definedNames>
  <calcPr fullCalcOnLoad="1"/>
</workbook>
</file>

<file path=xl/sharedStrings.xml><?xml version="1.0" encoding="utf-8"?>
<sst xmlns="http://schemas.openxmlformats.org/spreadsheetml/2006/main" count="234" uniqueCount="234">
  <si>
    <t>SOURCE OF RECEIPTS</t>
  </si>
  <si>
    <t>TOTALS</t>
  </si>
  <si>
    <t>REAL PROPERTY</t>
  </si>
  <si>
    <t>Agr/Res</t>
  </si>
  <si>
    <t>Com/Ind/Min</t>
  </si>
  <si>
    <t>Public Utility</t>
  </si>
  <si>
    <t>TOTAL CURRENT</t>
  </si>
  <si>
    <t>TOTAL DELINQUENT</t>
  </si>
  <si>
    <t>LESS TIF COLLECTED</t>
  </si>
  <si>
    <t>TOTAL COLLECTED</t>
  </si>
  <si>
    <t>REIMBURSEMENTS</t>
  </si>
  <si>
    <t>Non-Business Credit</t>
  </si>
  <si>
    <t>Non-Business Credit Delinquent</t>
  </si>
  <si>
    <t>Owner-Occupancy Credit</t>
  </si>
  <si>
    <t>Owner-Occupancy Credit Delinquent</t>
  </si>
  <si>
    <t>Homestead</t>
  </si>
  <si>
    <t>Homestead Delinquent</t>
  </si>
  <si>
    <t>TOTAL REIMBURSEMENTS</t>
  </si>
  <si>
    <t>TOTAL DISTRIBUTION</t>
  </si>
  <si>
    <t>DEDUCTIONS</t>
  </si>
  <si>
    <t>Aud. And Treas. Fees</t>
  </si>
  <si>
    <t>DETAC Fee</t>
  </si>
  <si>
    <t>Delinquent Advertising</t>
  </si>
  <si>
    <t>Tax Collector Salary</t>
  </si>
  <si>
    <t>ELECTION EXPENSES</t>
  </si>
  <si>
    <t>HEALTH DISTRICT</t>
  </si>
  <si>
    <t>COURT COST</t>
  </si>
  <si>
    <t>TOTAL DEDUCTIONS</t>
  </si>
  <si>
    <t>BALANCES</t>
  </si>
  <si>
    <t>Less Refunds</t>
  </si>
  <si>
    <t>Less Advances</t>
  </si>
  <si>
    <t>NET DISTRIBUTION</t>
  </si>
  <si>
    <t>1976 HURON CO BD OF DD 0.20</t>
  </si>
  <si>
    <t>2001 HURON CO BD OF DD 1.30</t>
  </si>
  <si>
    <t>2003 HURON CO BD OF DD 1.50</t>
  </si>
  <si>
    <t>2006 HURON CO BD OF DD 1.00</t>
  </si>
  <si>
    <t>2018 HURON CO BD OF DD 1.00</t>
  </si>
  <si>
    <t>Please sign and return to this office, revised Code, Sec 321.34</t>
  </si>
  <si>
    <t>It is hereby certified that the above funds for retirement of bonds</t>
  </si>
  <si>
    <t>ROLAND TKACH</t>
  </si>
  <si>
    <t>COUNTY AUDITOR</t>
  </si>
  <si>
    <t>have been received and paid into the bond retirement fund</t>
  </si>
  <si>
    <t>DEPUTY AUDITOR</t>
  </si>
  <si>
    <t>SIGNATURE OF OFFICER</t>
  </si>
  <si>
    <t>2015 MENTAL HEALTH &amp; ADDICTION 0.50</t>
  </si>
  <si>
    <t>2019 911 &amp; COUNTYWIDE COMM 0.50</t>
  </si>
  <si>
    <t>2024 SENIOR CITIZENS 0.85</t>
  </si>
  <si>
    <t xml:space="preserve"> GENERAL FUND 2.10</t>
  </si>
  <si>
    <t xml:space="preserve"> GENERAL FUND 4.30</t>
  </si>
  <si>
    <t xml:space="preserve"> PERMANENT IMPROVEMENT 0.50</t>
  </si>
  <si>
    <t>1976 CURRENT EXPENSE 23.40</t>
  </si>
  <si>
    <t>2000 PERMANENT IMPROVEMENT 2.00</t>
  </si>
  <si>
    <t>2009 BOND ($23,410,000) 2.70</t>
  </si>
  <si>
    <t>2011 EMERGENCY ($925,000) 2.20</t>
  </si>
  <si>
    <t>2013 BOND ($2,800,000) 0.40</t>
  </si>
  <si>
    <t>2013 EMERGENCY ($1,350,000) 3.20</t>
  </si>
  <si>
    <t xml:space="preserve"> GENERAL FUND 4.20</t>
  </si>
  <si>
    <t>1976 CURRENT EXPENSE 25.00</t>
  </si>
  <si>
    <t>1983 CURRENT EXPENSE 15.80</t>
  </si>
  <si>
    <t>2007 CLASSROOM FACILITIES 0.50</t>
  </si>
  <si>
    <t xml:space="preserve"> GENERAL FUND 4.60</t>
  </si>
  <si>
    <t>1976 CURRENT EXPENSE 26.80</t>
  </si>
  <si>
    <t>1985 CURRENT EXPENSE 5.50</t>
  </si>
  <si>
    <t>1986 CURRENT EXPENSE 3.00</t>
  </si>
  <si>
    <t>1987 CURRENT EXPENSE 6.00</t>
  </si>
  <si>
    <t>1991 CURRENT EXPENSE 2.00</t>
  </si>
  <si>
    <t>1995 CURRENT EXPENSE 2.00</t>
  </si>
  <si>
    <t>1997 CURRENT EXPENSE 3.90</t>
  </si>
  <si>
    <t>1999 PERMANENT IMPROVEMENT 2.00</t>
  </si>
  <si>
    <t>2002 PERMANENT IMPROVEMENT 1.50</t>
  </si>
  <si>
    <t>2010 EMERGENCY ($875,000) 2.07</t>
  </si>
  <si>
    <t>2013 SUBSITUTE (5705.199) 4.36</t>
  </si>
  <si>
    <t xml:space="preserve"> GENERAL FUND 4.50</t>
  </si>
  <si>
    <t>1976 CURRENT EXPENSE 6.50</t>
  </si>
  <si>
    <t>1976 CURRENT EXPENSE 16.30</t>
  </si>
  <si>
    <t>1988 PERMANENT IMPROVEMENT 1.80</t>
  </si>
  <si>
    <t>2012 BOND ($4,195,000) 1.40</t>
  </si>
  <si>
    <t>2012 EMERGENCY ($300,000) 1.95</t>
  </si>
  <si>
    <t>2015 EMERGENCY ($443,000) 2.90</t>
  </si>
  <si>
    <t>1976 CURRENT EXPENSE 25.20</t>
  </si>
  <si>
    <t>2011 EMERGENCY ($152,000) 0.85</t>
  </si>
  <si>
    <t xml:space="preserve"> GENERAL FUND 4.90</t>
  </si>
  <si>
    <t>1976 CURRENT EXPENSE 22.70</t>
  </si>
  <si>
    <t>1977 CURRENT EXPENSE 4.00</t>
  </si>
  <si>
    <t>1982 PERMANENT IMPROVEMENT 3.00</t>
  </si>
  <si>
    <t>2014 EMERGENCY ($1,540,000) 3.15</t>
  </si>
  <si>
    <t>2024 BOND ($47,780,000) 4.35</t>
  </si>
  <si>
    <t xml:space="preserve"> GENERAL FUND 4.40</t>
  </si>
  <si>
    <t>1976 CURRENT EXPENSE 21.30</t>
  </si>
  <si>
    <t>2012 EMERGENCY ($325,000) 3.40</t>
  </si>
  <si>
    <t xml:space="preserve"> GENERAL FUND 4.10</t>
  </si>
  <si>
    <t>1976 CURRENT EXPENSE 19.20</t>
  </si>
  <si>
    <t>1980 CURRENT EXPENSE 7.00</t>
  </si>
  <si>
    <t>2005 BOND ($3,072,000) 1.30</t>
  </si>
  <si>
    <t>2005 BOND ($8,778,000) 3.25</t>
  </si>
  <si>
    <t>2005 CLASSROOM FACILITIES 0.50</t>
  </si>
  <si>
    <t>1976 CURRENT EXPENSE 5.70</t>
  </si>
  <si>
    <t>1976 CURRENT EXPENSE 24.30</t>
  </si>
  <si>
    <t>2017 PERMANENT IMPROVEMENT 1.00</t>
  </si>
  <si>
    <t xml:space="preserve"> GENERAL FUND 3.70</t>
  </si>
  <si>
    <t>2011 EMERGENCY ($970,000) 2.78</t>
  </si>
  <si>
    <t>2012 BOND ($11,575,000) 1.46</t>
  </si>
  <si>
    <t>2012 PERMANENT IMPROVEMENT 0.50</t>
  </si>
  <si>
    <t>1976 CURRENT EXPENSE 4.70</t>
  </si>
  <si>
    <t>1976 CURRENT EXPENSE 16.90</t>
  </si>
  <si>
    <t>1977 CURRENT EXPENSE 5.00</t>
  </si>
  <si>
    <t>1976 CURRENT EXPENSE 28.30</t>
  </si>
  <si>
    <t>1977 CURRENT EXPENSE 3.00</t>
  </si>
  <si>
    <t>1990 CURRENT EXPENSE 5.00</t>
  </si>
  <si>
    <t>2010 EMERGENCY ($1,200,000) 3.80</t>
  </si>
  <si>
    <t>2011 BOND ($10,500,000) 1.60</t>
  </si>
  <si>
    <t>2014 LIBRARY BOND ($1,600,000) 0.35</t>
  </si>
  <si>
    <t>1976 CURRENT EXPENSE 1.95</t>
  </si>
  <si>
    <t>2011 CURRENT EXPENSE 1.50</t>
  </si>
  <si>
    <t>2014 CURRENT EXPENSE 0.50</t>
  </si>
  <si>
    <t>2017 PERMANENT IMPROVEMENT 0.50</t>
  </si>
  <si>
    <t>2024 BOND/FACILITIES ($210,000,000) 2.20</t>
  </si>
  <si>
    <t>1976 CURRENT EXPENSE 1.70</t>
  </si>
  <si>
    <t>1997 CURRENT EXPENSES 0.75</t>
  </si>
  <si>
    <t>1980 CURRENT EXPENSE 1.00</t>
  </si>
  <si>
    <t>1983 CURRENT EXPENSE 1.00</t>
  </si>
  <si>
    <t>2014 CURRENT EXPENSE 1.70</t>
  </si>
  <si>
    <t>1976 CURRENT EXPENSE 1.60</t>
  </si>
  <si>
    <t xml:space="preserve"> GENERAL FUND 3.00</t>
  </si>
  <si>
    <t>2002 CURRENT EXPENSE 1.00</t>
  </si>
  <si>
    <t>2018 FIRE &amp; AMBULANCE 1.75</t>
  </si>
  <si>
    <t xml:space="preserve"> GENERAL FUND 3.40</t>
  </si>
  <si>
    <t>2024 FIRE &amp; EMS 2.00</t>
  </si>
  <si>
    <t xml:space="preserve"> GENERAL FUND 1.30</t>
  </si>
  <si>
    <t xml:space="preserve"> ROAD AND BRIDGE 2.10</t>
  </si>
  <si>
    <t>1997 FIRE 1.00</t>
  </si>
  <si>
    <t>2014 CEMETARY 0.75</t>
  </si>
  <si>
    <t>2014 FIRE 2.00</t>
  </si>
  <si>
    <t>2023 FIRE &amp; EMS 1.00</t>
  </si>
  <si>
    <t>2001 ROAD IMPROVEMENT 1.00</t>
  </si>
  <si>
    <t xml:space="preserve"> GENERAL FUND 1.80</t>
  </si>
  <si>
    <t xml:space="preserve"> ROAD AND BRIDGE 1.50</t>
  </si>
  <si>
    <t>2018 FIRE &amp; AMBLUANCE/E.M.S. 2.50</t>
  </si>
  <si>
    <t xml:space="preserve"> GENERAL FUND 0.50</t>
  </si>
  <si>
    <t xml:space="preserve"> ROAD AND BRIDGE 2.90</t>
  </si>
  <si>
    <t>2019 CURRENT EXPENSE 2.00</t>
  </si>
  <si>
    <t>2025 FIRE &amp; E.M.S. 1.50</t>
  </si>
  <si>
    <t xml:space="preserve"> CURRENT EXPENSE 1.70</t>
  </si>
  <si>
    <t xml:space="preserve"> ROAD AND BRIDGE 1.40</t>
  </si>
  <si>
    <t>2018 CURRENT EXPENSE 2.00</t>
  </si>
  <si>
    <t>2025 ROAD IMPROVEMENT 1.40</t>
  </si>
  <si>
    <t xml:space="preserve"> FIRE DISTRICT 1.00</t>
  </si>
  <si>
    <t xml:space="preserve"> ROAD LEVY 1.00</t>
  </si>
  <si>
    <t>2019 FIRE &amp; AMBULANCE 1.60</t>
  </si>
  <si>
    <t xml:space="preserve"> GENERAL FUND 2.90</t>
  </si>
  <si>
    <t>2018 FIRE AND E.M.S. 1.00</t>
  </si>
  <si>
    <t xml:space="preserve"> GENERAL FUND 0.60</t>
  </si>
  <si>
    <t>2000 FIRE 0.70</t>
  </si>
  <si>
    <t>2015 FIRE 0.75</t>
  </si>
  <si>
    <t>2025 FIRE 0.30</t>
  </si>
  <si>
    <t>2014 FIRE &amp; E.M.S. 2.50</t>
  </si>
  <si>
    <t xml:space="preserve"> GENERAL FUND 1.90</t>
  </si>
  <si>
    <t>1985 FIRE &amp; AMBULANCE/E.M.S. 0.10</t>
  </si>
  <si>
    <t>2025 FIRE &amp; AMBULANCE/E.M.S. 0.10</t>
  </si>
  <si>
    <t xml:space="preserve"> GENERAL FUND 3.20</t>
  </si>
  <si>
    <t xml:space="preserve"> ROAD AND BRIDGE 0.10</t>
  </si>
  <si>
    <t>2017 FIRE &amp; AMBULANCE 1.50</t>
  </si>
  <si>
    <t xml:space="preserve"> ROAD LEVY 2.40</t>
  </si>
  <si>
    <t>2002 CEMETERY 0.25</t>
  </si>
  <si>
    <t>2020 AMBULANCE &amp; E.M.S. 0.25</t>
  </si>
  <si>
    <t xml:space="preserve"> GENERAL FUND 2.75</t>
  </si>
  <si>
    <t xml:space="preserve"> ROAD AND BRIDGE 0.65</t>
  </si>
  <si>
    <t xml:space="preserve"> GENERAL FUND 3.10</t>
  </si>
  <si>
    <t xml:space="preserve"> ROAD AND BRIDGE 1.60</t>
  </si>
  <si>
    <t>2002 FIRE 1.50</t>
  </si>
  <si>
    <t>2003 FIRE 2.00</t>
  </si>
  <si>
    <t>2014 BOND ($1,300,000) 1.30</t>
  </si>
  <si>
    <t xml:space="preserve"> GENERAL FUND 0.90</t>
  </si>
  <si>
    <t xml:space="preserve"> GENERAL FUND 1.00</t>
  </si>
  <si>
    <t xml:space="preserve"> ROAD LEVY 1.50</t>
  </si>
  <si>
    <t>2015 ROAD AND BRIDGE 1.50</t>
  </si>
  <si>
    <t xml:space="preserve"> FIREMAN'S FUND 0.30</t>
  </si>
  <si>
    <t xml:space="preserve"> GENERAL FUND 2.00</t>
  </si>
  <si>
    <t xml:space="preserve"> POLICE PENSION 0.30</t>
  </si>
  <si>
    <t>1989 AMBULANCE &amp; E.M.S. 2.00</t>
  </si>
  <si>
    <t>2008 RECREATIONAL 0.50</t>
  </si>
  <si>
    <t>2012 RECREATIONAL 1.00</t>
  </si>
  <si>
    <t>2013 RECREATIONAL 0.50</t>
  </si>
  <si>
    <t>2012 CURRENT EXPENSE 1.60</t>
  </si>
  <si>
    <t>2021 CEMETERY 1.25</t>
  </si>
  <si>
    <t>2021 PARK &amp; RECREATION 1.60</t>
  </si>
  <si>
    <t>2023 POLICE 5.00</t>
  </si>
  <si>
    <t xml:space="preserve"> POLICE 0.30</t>
  </si>
  <si>
    <t>1995 STREETS 4.00</t>
  </si>
  <si>
    <t>2008 CURRENT EXPENSE 3.50</t>
  </si>
  <si>
    <t xml:space="preserve"> GENERAL FUND 2.50</t>
  </si>
  <si>
    <t xml:space="preserve"> GENERAL FUND 2.60</t>
  </si>
  <si>
    <t>2023 PARK &amp; RECREATION 3.00</t>
  </si>
  <si>
    <t>2001 CURRENT EXPENSE 1.40</t>
  </si>
  <si>
    <t>2017 CURRENT EXPENSE 1.80</t>
  </si>
  <si>
    <t>2021 CURRENT EXPENSE 0.60</t>
  </si>
  <si>
    <t xml:space="preserve"> GENERAL FUND 2.40</t>
  </si>
  <si>
    <t>1976 FIRE &amp; E.M.S. 0.90</t>
  </si>
  <si>
    <t>2018 POLICE 0.90</t>
  </si>
  <si>
    <t>2020 RECREATIONAL 1.75</t>
  </si>
  <si>
    <t>1982 FIRE &amp; E.M.S. 3.00</t>
  </si>
  <si>
    <t>1995 FIRE &amp; AMBULANCE 5.00</t>
  </si>
  <si>
    <t>1997 CURRENT EXPENSE 6.00</t>
  </si>
  <si>
    <t>2002 CEMETERY 1.00</t>
  </si>
  <si>
    <t>2002 PARK 1.00</t>
  </si>
  <si>
    <t>2004 FIRE 0.50</t>
  </si>
  <si>
    <t>2005 CEMETERY 1.00</t>
  </si>
  <si>
    <t>2006 POLICE 2.00</t>
  </si>
  <si>
    <t>2024 GENERAL INFRASTRUCTURE 2.00</t>
  </si>
  <si>
    <t>2025 RECREATIONAL 0.50</t>
  </si>
  <si>
    <t>2005 CURRENT EXPENSE 1.00</t>
  </si>
  <si>
    <t>2002 CURRENT EXPENSE 0.80</t>
  </si>
  <si>
    <t>2003 AMBULANCE 1.00</t>
  </si>
  <si>
    <t>2021 CURRENT EXPENSE 1.00</t>
  </si>
  <si>
    <t>2007 CURRENT EXPENSE 0.77</t>
  </si>
  <si>
    <t>2017 CURRENT EXPENSE 0.48</t>
  </si>
  <si>
    <t>2017 CURRENT EXPENSE 0.50</t>
  </si>
  <si>
    <t>2020 CURRENT EXPENSE 0.25</t>
  </si>
  <si>
    <t>2011 CURRENT EXPENSE 0.98</t>
  </si>
  <si>
    <t>2016 CURRENT EXPENSE 0.30</t>
  </si>
  <si>
    <t>1991 FIRE 1.25</t>
  </si>
  <si>
    <t>2011 FIRE 1.25</t>
  </si>
  <si>
    <t>2019 FIRE 1.00</t>
  </si>
  <si>
    <t>2022 CURRENT EXPENSE 1.00</t>
  </si>
  <si>
    <t>2018 CURRENT EXPENSE 1.00</t>
  </si>
  <si>
    <t>2012 CURRENT EXPENSE 0.55</t>
  </si>
  <si>
    <t>2021 CURRENT EXPENSE 0.75</t>
  </si>
  <si>
    <t>2022 AMBULANCE &amp; E.M.S. 2.50</t>
  </si>
  <si>
    <t>2001 CURRENT EXPENSE 3.00</t>
  </si>
  <si>
    <t>2007 AMBULANCE &amp; E.M.S. 1.00</t>
  </si>
  <si>
    <t>2013 AMBULANCE &amp; E.M.S. 1.00</t>
  </si>
  <si>
    <t>2000 FIRE 1.00</t>
  </si>
  <si>
    <t>2001 FIRE 1.00</t>
  </si>
  <si>
    <t>2002 FIRE 2.50</t>
  </si>
</sst>
</file>

<file path=xl/styles.xml><?xml version="1.0" encoding="utf-8"?>
<styleSheet xmlns="http://schemas.openxmlformats.org/spreadsheetml/2006/main">
  <numFmts count="1">
    <numFmt numFmtId="164" formatCode="#,##0.00_);[Red](#,##0.00);&quot;&quot;"/>
  </numFmts>
  <fonts count="3">
    <font>
      <sz val="11"/>
      <name val="Calibri"/>
    </font>
    <font>
      <b/>
      <sz val="7"/>
      <color rgb="FF000000" tint="0"/>
      <name val="Arial"/>
    </font>
    <font>
      <sz val="7"/>
      <color rgb="FF000000" tint="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 tint="0"/>
      </bottom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000000" tint="0"/>
      </top>
      <bottom/>
      <diagonal/>
    </border>
  </borders>
  <cellStyleXfs count="1">
    <xf numFmtId="0" fontId="0"/>
  </cellStyleXfs>
  <cellXfs count="19">
    <xf numFmtId="0" applyNumberFormat="1" fontId="0" applyFont="1" xfId="0" applyProtection="1"/>
    <xf numFmtId="0" applyNumberFormat="1" fontId="1" applyFont="1" borderId="2" applyBorder="1" xfId="0" applyProtection="1"/>
    <xf numFmtId="0" applyNumberFormat="1" fontId="0" applyFont="1" xfId="0" applyProtection="1" applyAlignment="1">
      <alignment horizontal="center" wrapText="1"/>
    </xf>
    <xf numFmtId="0" applyNumberFormat="1" fontId="1" applyFont="1" borderId="2" applyBorder="1" xfId="0" applyProtection="1" applyAlignment="1">
      <alignment horizontal="center" wrapText="1"/>
    </xf>
    <xf numFmtId="0" applyNumberFormat="1" fontId="2" applyFont="1" borderId="3" applyBorder="1" xfId="0" applyProtection="1">
      <alignment indent="1"/>
    </xf>
    <xf numFmtId="164" applyNumberFormat="1" fontId="2" applyFont="1" borderId="3" applyBorder="1" xfId="0" applyProtection="1" applyAlignment="1">
      <alignment horizontal="right" wrapText="1"/>
    </xf>
    <xf numFmtId="0" applyNumberFormat="1" fontId="2" applyFont="1" xfId="0" applyProtection="1">
      <alignment indent="1"/>
    </xf>
    <xf numFmtId="164" applyNumberFormat="1" fontId="2" applyFont="1" xfId="0" applyProtection="1" applyAlignment="1">
      <alignment horizontal="right" wrapText="1"/>
    </xf>
    <xf numFmtId="0" applyNumberFormat="1" fontId="2" applyFont="1" borderId="2" applyBorder="1" xfId="0" applyProtection="1">
      <alignment indent="1"/>
    </xf>
    <xf numFmtId="164" applyNumberFormat="1" fontId="2" applyFont="1" borderId="2" applyBorder="1" xfId="0" applyProtection="1" applyAlignment="1">
      <alignment horizontal="right" wrapText="1"/>
    </xf>
    <xf numFmtId="0" applyNumberFormat="1" fontId="1" applyFont="1" borderId="1" applyBorder="1" xfId="0" applyProtection="1"/>
    <xf numFmtId="0" applyNumberFormat="1" fontId="2" applyFont="1" xfId="0" applyProtection="1" applyAlignment="1">
      <alignment horizontal="left" indent="1"/>
    </xf>
    <xf numFmtId="0" applyNumberFormat="1" fontId="2" applyFont="1" borderId="1" applyBorder="1" xfId="0" applyProtection="1" applyAlignment="1">
      <alignment horizontal="center" wrapText="1" indent="1"/>
    </xf>
    <xf numFmtId="0" applyNumberFormat="1" fontId="2" applyFont="1" borderId="1" applyBorder="1" xfId="0" applyProtection="1">
      <alignment indent="1"/>
    </xf>
    <xf numFmtId="164" applyNumberFormat="1" fontId="2" applyFont="1" xfId="0" applyProtection="1" applyAlignment="1">
      <alignment horizontal="right"/>
    </xf>
    <xf numFmtId="164" applyNumberFormat="1" fontId="2" applyFont="1" borderId="3" applyBorder="1" xfId="0" applyProtection="1" applyAlignment="1">
      <alignment horizontal="right"/>
    </xf>
    <xf numFmtId="164" applyNumberFormat="1" fontId="2" applyFont="1" borderId="1" applyBorder="1" xfId="0" applyProtection="1" applyAlignment="1">
      <alignment horizontal="right"/>
    </xf>
    <xf numFmtId="164" applyNumberFormat="1" fontId="2" applyFont="1" borderId="2" applyBorder="1" xfId="0" applyProtection="1" applyAlignment="1">
      <alignment horizontal="right"/>
    </xf>
    <xf numFmtId="0" applyNumberFormat="1" fontId="2" applyFont="1" xfId="0" applyProtection="1" applyAlignment="1">
      <alignment horizontal="center" wrapText="1" inden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S76"/>
  <sheetViews>
    <sheetView workbookViewId="0"/>
  </sheetViews>
  <sheetFormatPr defaultRowHeight="12.75" customHeight="1"/>
  <cols>
    <col min="1" max="1" width="24.285675048828125" customWidth="1"/>
    <col min="2" max="2" width="9.140625" customWidth="1"/>
    <col min="14" max="14" hidden="1" width="9.140625" customWidth="1"/>
    <col min="15" max="15" hidden="1" width="9.140625" customWidth="1"/>
    <col min="16" max="16" hidden="1" width="9.140625" customWidth="1"/>
    <col min="17" max="17" hidden="1" width="9.140625" customWidth="1"/>
    <col min="18" max="18" hidden="1" width="9.140625" customWidth="1"/>
    <col min="19" max="19" hidden="1" width="9.140625" customWidth="1"/>
    <col min="20" max="20" hidden="1" width="9.140625" customWidth="1"/>
    <col min="23" max="23" hidden="1" width="9.140625" customWidth="1"/>
    <col min="24" max="24" hidden="1" width="9.140625" customWidth="1"/>
    <col min="25" max="25" hidden="1" width="9.140625" customWidth="1"/>
    <col min="26" max="26" hidden="1" width="9.140625" customWidth="1"/>
    <col min="27" max="27" hidden="1" width="9.140625" customWidth="1"/>
    <col min="28" max="28" hidden="1" width="9.140625" customWidth="1"/>
    <col min="29" max="29" hidden="1" width="9.140625" customWidth="1"/>
    <col min="30" max="30" hidden="1" width="9.140625" customWidth="1"/>
    <col min="33" max="33" hidden="1" width="9.140625" customWidth="1"/>
    <col min="34" max="34" hidden="1" width="9.140625" customWidth="1"/>
    <col min="35" max="35" hidden="1" width="9.140625" customWidth="1"/>
    <col min="36" max="36" hidden="1" width="9.140625" customWidth="1"/>
    <col min="37" max="37" hidden="1" width="9.140625" customWidth="1"/>
    <col min="38" max="38" hidden="1" width="9.140625" customWidth="1"/>
    <col min="39" max="39" hidden="1" width="9.140625" customWidth="1"/>
    <col min="40" max="40" hidden="1" width="9.140625" customWidth="1"/>
    <col min="42" max="42" hidden="1" width="9.140625" customWidth="1"/>
    <col min="43" max="43" hidden="1" width="9.140625" customWidth="1"/>
    <col min="44" max="44" hidden="1" width="9.140625" customWidth="1"/>
    <col min="45" max="45" hidden="1" width="9.140625" customWidth="1"/>
  </cols>
  <sheetData>
    <row r="1">
      <c r="N1" s="0">
        <f>'10390-HURON COUNTY'!C4</f>
      </c>
      <c r="O1" s="0">
        <f>'10390-HURON COUNTY'!C5</f>
      </c>
      <c r="P1" s="0">
        <f>'10390-HURON COUNTY'!C6</f>
      </c>
      <c r="Q1" s="0">
        <f>'10390-HURON COUNTY'!C7</f>
      </c>
      <c r="R1" s="0">
        <f>'10390-HURON COUNTY'!C8</f>
      </c>
      <c r="S1" s="0">
        <f>'10390-HURON COUNTY'!C9</f>
      </c>
      <c r="T1" s="0">
        <f>'10390-HURON COUNTY'!C10</f>
      </c>
      <c r="W1" s="0">
        <f>'10390-HURON COUNTY'!C13</f>
      </c>
      <c r="X1" s="0">
        <f>'10390-HURON COUNTY'!C14</f>
      </c>
      <c r="Y1" s="0">
        <f>'10390-HURON COUNTY'!C15</f>
      </c>
      <c r="Z1" s="0">
        <f>'10390-HURON COUNTY'!C16</f>
      </c>
      <c r="AA1" s="0">
        <f>'10390-HURON COUNTY'!C17</f>
      </c>
      <c r="AB1" s="0">
        <f>'10390-HURON COUNTY'!C18</f>
      </c>
      <c r="AC1" s="0">
        <f>'10390-HURON COUNTY'!C19</f>
      </c>
      <c r="AD1" s="0">
        <f>'10390-HURON COUNTY'!C20</f>
      </c>
      <c r="AG1" s="0">
        <f>'10390-HURON COUNTY'!C23</f>
      </c>
      <c r="AH1" s="0">
        <f>'10390-HURON COUNTY'!C24</f>
      </c>
      <c r="AI1" s="0">
        <f>'10390-HURON COUNTY'!C25</f>
      </c>
      <c r="AJ1" s="0">
        <f>'10390-HURON COUNTY'!C26</f>
      </c>
      <c r="AK1" s="0">
        <f>'10390-HURON COUNTY'!C27</f>
      </c>
      <c r="AL1" s="0">
        <f>'10390-HURON COUNTY'!C28</f>
      </c>
      <c r="AM1" s="0">
        <f>'10390-HURON COUNTY'!C29</f>
      </c>
      <c r="AN1" s="0">
        <f>'10390-HURON COUNTY'!C30</f>
      </c>
      <c r="AP1" s="0">
        <f>'10390-HURON COUNTY'!C32</f>
      </c>
      <c r="AQ1" s="0">
        <f>'10390-HURON COUNTY'!C33</f>
      </c>
      <c r="AR1" s="0">
        <f>'10390-HURON COUNTY'!C34</f>
      </c>
      <c r="AS1" s="0">
        <f>'10390-HURON COUNTY'!C35</f>
      </c>
    </row>
    <row r="2">
      <c r="A2" s="1" t="s">
        <v>0</v>
      </c>
      <c r="B2" s="1" t="s">
        <v>1</v>
      </c>
      <c r="N2" s="0">
        <f>'20360-BELLEVUE CSD'!J4</f>
      </c>
      <c r="O2" s="0">
        <f>'20360-BELLEVUE CSD'!J5</f>
      </c>
      <c r="P2" s="0">
        <f>'20360-BELLEVUE CSD'!J6</f>
      </c>
      <c r="Q2" s="0">
        <f>'20360-BELLEVUE CSD'!J7</f>
      </c>
      <c r="R2" s="0">
        <f>'20360-BELLEVUE CSD'!J8</f>
      </c>
      <c r="S2" s="0">
        <f>'20360-BELLEVUE CSD'!J9</f>
      </c>
      <c r="T2" s="0">
        <f>'20360-BELLEVUE CSD'!J10</f>
      </c>
      <c r="W2" s="0">
        <f>'20360-BELLEVUE CSD'!J13</f>
      </c>
      <c r="X2" s="0">
        <f>'20360-BELLEVUE CSD'!J14</f>
      </c>
      <c r="Y2" s="0">
        <f>'20360-BELLEVUE CSD'!J15</f>
      </c>
      <c r="Z2" s="0">
        <f>'20360-BELLEVUE CSD'!J16</f>
      </c>
      <c r="AA2" s="0">
        <f>'20360-BELLEVUE CSD'!J17</f>
      </c>
      <c r="AB2" s="0">
        <f>'20360-BELLEVUE CSD'!J18</f>
      </c>
      <c r="AC2" s="0">
        <f>'20360-BELLEVUE CSD'!J19</f>
      </c>
      <c r="AD2" s="0">
        <f>'20360-BELLEVUE CSD'!J20</f>
      </c>
      <c r="AG2" s="0">
        <f>'20360-BELLEVUE CSD'!J23</f>
      </c>
      <c r="AH2" s="0">
        <f>'20360-BELLEVUE CSD'!J24</f>
      </c>
      <c r="AI2" s="0">
        <f>'20360-BELLEVUE CSD'!J25</f>
      </c>
      <c r="AJ2" s="0">
        <f>'20360-BELLEVUE CSD'!J26</f>
      </c>
      <c r="AK2" s="0">
        <f>'20360-BELLEVUE CSD'!J27</f>
      </c>
      <c r="AL2" s="0">
        <f>'20360-BELLEVUE CSD'!J28</f>
      </c>
      <c r="AM2" s="0">
        <f>'20360-BELLEVUE CSD'!J29</f>
      </c>
      <c r="AN2" s="0">
        <f>'20360-BELLEVUE CSD'!J30</f>
      </c>
      <c r="AP2" s="0">
        <f>'20360-BELLEVUE CSD'!J32</f>
      </c>
      <c r="AQ2" s="0">
        <f>'20360-BELLEVUE CSD'!J33</f>
      </c>
      <c r="AR2" s="0">
        <f>'20360-BELLEVUE CSD'!J34</f>
      </c>
      <c r="AS2" s="0">
        <f>'20360-BELLEVUE CSD'!J35</f>
      </c>
    </row>
    <row r="3" ht="12" customHeight="1">
      <c r="A3" s="1" t="s">
        <v>2</v>
      </c>
      <c r="N3" s="0">
        <f>'24050-NORWALK CSD'!I4</f>
      </c>
      <c r="O3" s="0">
        <f>'24050-NORWALK CSD'!I5</f>
      </c>
      <c r="P3" s="0">
        <f>'24050-NORWALK CSD'!I6</f>
      </c>
      <c r="Q3" s="0">
        <f>'24050-NORWALK CSD'!I7</f>
      </c>
      <c r="R3" s="0">
        <f>'24050-NORWALK CSD'!I8</f>
      </c>
      <c r="S3" s="0">
        <f>'24050-NORWALK CSD'!I9</f>
      </c>
      <c r="T3" s="0">
        <f>'24050-NORWALK CSD'!I10</f>
      </c>
      <c r="W3" s="0">
        <f>'24050-NORWALK CSD'!I13</f>
      </c>
      <c r="X3" s="0">
        <f>'24050-NORWALK CSD'!I14</f>
      </c>
      <c r="Y3" s="0">
        <f>'24050-NORWALK CSD'!I15</f>
      </c>
      <c r="Z3" s="0">
        <f>'24050-NORWALK CSD'!I16</f>
      </c>
      <c r="AA3" s="0">
        <f>'24050-NORWALK CSD'!I17</f>
      </c>
      <c r="AB3" s="0">
        <f>'24050-NORWALK CSD'!I18</f>
      </c>
      <c r="AC3" s="0">
        <f>'24050-NORWALK CSD'!I19</f>
      </c>
      <c r="AD3" s="0">
        <f>'24050-NORWALK CSD'!I20</f>
      </c>
      <c r="AG3" s="0">
        <f>'24050-NORWALK CSD'!I23</f>
      </c>
      <c r="AH3" s="0">
        <f>'24050-NORWALK CSD'!I24</f>
      </c>
      <c r="AI3" s="0">
        <f>'24050-NORWALK CSD'!I25</f>
      </c>
      <c r="AJ3" s="0">
        <f>'24050-NORWALK CSD'!I26</f>
      </c>
      <c r="AK3" s="0">
        <f>'24050-NORWALK CSD'!I27</f>
      </c>
      <c r="AL3" s="0">
        <f>'24050-NORWALK CSD'!I28</f>
      </c>
      <c r="AM3" s="0">
        <f>'24050-NORWALK CSD'!I29</f>
      </c>
      <c r="AN3" s="0">
        <f>'24050-NORWALK CSD'!I30</f>
      </c>
      <c r="AP3" s="0">
        <f>'24050-NORWALK CSD'!I32</f>
      </c>
      <c r="AQ3" s="0">
        <f>'24050-NORWALK CSD'!I33</f>
      </c>
      <c r="AR3" s="0">
        <f>'24050-NORWALK CSD'!I34</f>
      </c>
      <c r="AS3" s="0">
        <f>'24050-NORWALK CSD'!I35</f>
      </c>
    </row>
    <row r="4" ht="12" customHeight="1">
      <c r="A4" s="4" t="s">
        <v>3</v>
      </c>
      <c r="B4" s="15">
        <f>=SUM(N1:N76)</f>
      </c>
      <c r="N4" s="0">
        <f>'25990-WILLARD CSD'!I4</f>
      </c>
      <c r="O4" s="0">
        <f>'25990-WILLARD CSD'!I5</f>
      </c>
      <c r="P4" s="0">
        <f>'25990-WILLARD CSD'!I6</f>
      </c>
      <c r="Q4" s="0">
        <f>'25990-WILLARD CSD'!I7</f>
      </c>
      <c r="R4" s="0">
        <f>'25990-WILLARD CSD'!I8</f>
      </c>
      <c r="S4" s="0">
        <f>'25990-WILLARD CSD'!I9</f>
      </c>
      <c r="T4" s="0">
        <f>'25990-WILLARD CSD'!I10</f>
      </c>
      <c r="W4" s="0">
        <f>'25990-WILLARD CSD'!I13</f>
      </c>
      <c r="X4" s="0">
        <f>'25990-WILLARD CSD'!I14</f>
      </c>
      <c r="Y4" s="0">
        <f>'25990-WILLARD CSD'!I15</f>
      </c>
      <c r="Z4" s="0">
        <f>'25990-WILLARD CSD'!I16</f>
      </c>
      <c r="AA4" s="0">
        <f>'25990-WILLARD CSD'!I17</f>
      </c>
      <c r="AB4" s="0">
        <f>'25990-WILLARD CSD'!I18</f>
      </c>
      <c r="AC4" s="0">
        <f>'25990-WILLARD CSD'!I19</f>
      </c>
      <c r="AD4" s="0">
        <f>'25990-WILLARD CSD'!I20</f>
      </c>
      <c r="AG4" s="0">
        <f>'25990-WILLARD CSD'!I23</f>
      </c>
      <c r="AH4" s="0">
        <f>'25990-WILLARD CSD'!I24</f>
      </c>
      <c r="AI4" s="0">
        <f>'25990-WILLARD CSD'!I25</f>
      </c>
      <c r="AJ4" s="0">
        <f>'25990-WILLARD CSD'!I26</f>
      </c>
      <c r="AK4" s="0">
        <f>'25990-WILLARD CSD'!I27</f>
      </c>
      <c r="AL4" s="0">
        <f>'25990-WILLARD CSD'!I28</f>
      </c>
      <c r="AM4" s="0">
        <f>'25990-WILLARD CSD'!I29</f>
      </c>
      <c r="AN4" s="0">
        <f>'25990-WILLARD CSD'!I30</f>
      </c>
      <c r="AP4" s="0">
        <f>'25990-WILLARD CSD'!I32</f>
      </c>
      <c r="AQ4" s="0">
        <f>'25990-WILLARD CSD'!I33</f>
      </c>
      <c r="AR4" s="0">
        <f>'25990-WILLARD CSD'!I34</f>
      </c>
      <c r="AS4" s="0">
        <f>'25990-WILLARD CSD'!I35</f>
      </c>
    </row>
    <row r="5" ht="12" customHeight="1">
      <c r="A5" s="6" t="s">
        <v>4</v>
      </c>
      <c r="B5" s="14">
        <f>=SUM(O1:O76)</f>
      </c>
      <c r="N5" s="0">
        <f>'23530-MONROEVILLE LSD'!I4</f>
      </c>
      <c r="O5" s="0">
        <f>'23530-MONROEVILLE LSD'!I5</f>
      </c>
      <c r="P5" s="0">
        <f>'23530-MONROEVILLE LSD'!I6</f>
      </c>
      <c r="Q5" s="0">
        <f>'23530-MONROEVILLE LSD'!I7</f>
      </c>
      <c r="R5" s="0">
        <f>'23530-MONROEVILLE LSD'!I8</f>
      </c>
      <c r="S5" s="0">
        <f>'23530-MONROEVILLE LSD'!I9</f>
      </c>
      <c r="T5" s="0">
        <f>'23530-MONROEVILLE LSD'!I10</f>
      </c>
      <c r="W5" s="0">
        <f>'23530-MONROEVILLE LSD'!I13</f>
      </c>
      <c r="X5" s="0">
        <f>'23530-MONROEVILLE LSD'!I14</f>
      </c>
      <c r="Y5" s="0">
        <f>'23530-MONROEVILLE LSD'!I15</f>
      </c>
      <c r="Z5" s="0">
        <f>'23530-MONROEVILLE LSD'!I16</f>
      </c>
      <c r="AA5" s="0">
        <f>'23530-MONROEVILLE LSD'!I17</f>
      </c>
      <c r="AB5" s="0">
        <f>'23530-MONROEVILLE LSD'!I18</f>
      </c>
      <c r="AC5" s="0">
        <f>'23530-MONROEVILLE LSD'!I19</f>
      </c>
      <c r="AD5" s="0">
        <f>'23530-MONROEVILLE LSD'!I20</f>
      </c>
      <c r="AG5" s="0">
        <f>'23530-MONROEVILLE LSD'!I23</f>
      </c>
      <c r="AH5" s="0">
        <f>'23530-MONROEVILLE LSD'!I24</f>
      </c>
      <c r="AI5" s="0">
        <f>'23530-MONROEVILLE LSD'!I25</f>
      </c>
      <c r="AJ5" s="0">
        <f>'23530-MONROEVILLE LSD'!I26</f>
      </c>
      <c r="AK5" s="0">
        <f>'23530-MONROEVILLE LSD'!I27</f>
      </c>
      <c r="AL5" s="0">
        <f>'23530-MONROEVILLE LSD'!I28</f>
      </c>
      <c r="AM5" s="0">
        <f>'23530-MONROEVILLE LSD'!I29</f>
      </c>
      <c r="AN5" s="0">
        <f>'23530-MONROEVILLE LSD'!I30</f>
      </c>
      <c r="AP5" s="0">
        <f>'23530-MONROEVILLE LSD'!I32</f>
      </c>
      <c r="AQ5" s="0">
        <f>'23530-MONROEVILLE LSD'!I33</f>
      </c>
      <c r="AR5" s="0">
        <f>'23530-MONROEVILLE LSD'!I34</f>
      </c>
      <c r="AS5" s="0">
        <f>'23530-MONROEVILLE LSD'!I35</f>
      </c>
    </row>
    <row r="6" ht="12" customHeight="1">
      <c r="A6" s="6" t="s">
        <v>5</v>
      </c>
      <c r="B6" s="16">
        <f>=SUM(P1:P76)</f>
      </c>
      <c r="N6" s="0">
        <f>'23680-NEW LONDON LSD'!E4</f>
      </c>
      <c r="O6" s="0">
        <f>'23680-NEW LONDON LSD'!E5</f>
      </c>
      <c r="P6" s="0">
        <f>'23680-NEW LONDON LSD'!E6</f>
      </c>
      <c r="Q6" s="0">
        <f>'23680-NEW LONDON LSD'!E7</f>
      </c>
      <c r="R6" s="0">
        <f>'23680-NEW LONDON LSD'!E8</f>
      </c>
      <c r="S6" s="0">
        <f>'23680-NEW LONDON LSD'!E9</f>
      </c>
      <c r="T6" s="0">
        <f>'23680-NEW LONDON LSD'!E10</f>
      </c>
      <c r="W6" s="0">
        <f>'23680-NEW LONDON LSD'!E13</f>
      </c>
      <c r="X6" s="0">
        <f>'23680-NEW LONDON LSD'!E14</f>
      </c>
      <c r="Y6" s="0">
        <f>'23680-NEW LONDON LSD'!E15</f>
      </c>
      <c r="Z6" s="0">
        <f>'23680-NEW LONDON LSD'!E16</f>
      </c>
      <c r="AA6" s="0">
        <f>'23680-NEW LONDON LSD'!E17</f>
      </c>
      <c r="AB6" s="0">
        <f>'23680-NEW LONDON LSD'!E18</f>
      </c>
      <c r="AC6" s="0">
        <f>'23680-NEW LONDON LSD'!E19</f>
      </c>
      <c r="AD6" s="0">
        <f>'23680-NEW LONDON LSD'!E20</f>
      </c>
      <c r="AG6" s="0">
        <f>'23680-NEW LONDON LSD'!E23</f>
      </c>
      <c r="AH6" s="0">
        <f>'23680-NEW LONDON LSD'!E24</f>
      </c>
      <c r="AI6" s="0">
        <f>'23680-NEW LONDON LSD'!E25</f>
      </c>
      <c r="AJ6" s="0">
        <f>'23680-NEW LONDON LSD'!E26</f>
      </c>
      <c r="AK6" s="0">
        <f>'23680-NEW LONDON LSD'!E27</f>
      </c>
      <c r="AL6" s="0">
        <f>'23680-NEW LONDON LSD'!E28</f>
      </c>
      <c r="AM6" s="0">
        <f>'23680-NEW LONDON LSD'!E29</f>
      </c>
      <c r="AN6" s="0">
        <f>'23680-NEW LONDON LSD'!E30</f>
      </c>
      <c r="AP6" s="0">
        <f>'23680-NEW LONDON LSD'!E32</f>
      </c>
      <c r="AQ6" s="0">
        <f>'23680-NEW LONDON LSD'!E33</f>
      </c>
      <c r="AR6" s="0">
        <f>'23680-NEW LONDON LSD'!E34</f>
      </c>
      <c r="AS6" s="0">
        <f>'23680-NEW LONDON LSD'!E35</f>
      </c>
    </row>
    <row r="7" ht="12" customHeight="1">
      <c r="A7" s="4" t="s">
        <v>6</v>
      </c>
      <c r="B7" s="14">
        <f>=SUM(Q1:Q76)</f>
      </c>
      <c r="N7" s="0">
        <f>'24940-SOUTH CENTRAL LSD'!F4</f>
      </c>
      <c r="O7" s="0">
        <f>'24940-SOUTH CENTRAL LSD'!F5</f>
      </c>
      <c r="P7" s="0">
        <f>'24940-SOUTH CENTRAL LSD'!F6</f>
      </c>
      <c r="Q7" s="0">
        <f>'24940-SOUTH CENTRAL LSD'!F7</f>
      </c>
      <c r="R7" s="0">
        <f>'24940-SOUTH CENTRAL LSD'!F8</f>
      </c>
      <c r="S7" s="0">
        <f>'24940-SOUTH CENTRAL LSD'!F9</f>
      </c>
      <c r="T7" s="0">
        <f>'24940-SOUTH CENTRAL LSD'!F10</f>
      </c>
      <c r="W7" s="0">
        <f>'24940-SOUTH CENTRAL LSD'!F13</f>
      </c>
      <c r="X7" s="0">
        <f>'24940-SOUTH CENTRAL LSD'!F14</f>
      </c>
      <c r="Y7" s="0">
        <f>'24940-SOUTH CENTRAL LSD'!F15</f>
      </c>
      <c r="Z7" s="0">
        <f>'24940-SOUTH CENTRAL LSD'!F16</f>
      </c>
      <c r="AA7" s="0">
        <f>'24940-SOUTH CENTRAL LSD'!F17</f>
      </c>
      <c r="AB7" s="0">
        <f>'24940-SOUTH CENTRAL LSD'!F18</f>
      </c>
      <c r="AC7" s="0">
        <f>'24940-SOUTH CENTRAL LSD'!F19</f>
      </c>
      <c r="AD7" s="0">
        <f>'24940-SOUTH CENTRAL LSD'!F20</f>
      </c>
      <c r="AG7" s="0">
        <f>'24940-SOUTH CENTRAL LSD'!F23</f>
      </c>
      <c r="AH7" s="0">
        <f>'24940-SOUTH CENTRAL LSD'!F24</f>
      </c>
      <c r="AI7" s="0">
        <f>'24940-SOUTH CENTRAL LSD'!F25</f>
      </c>
      <c r="AJ7" s="0">
        <f>'24940-SOUTH CENTRAL LSD'!F26</f>
      </c>
      <c r="AK7" s="0">
        <f>'24940-SOUTH CENTRAL LSD'!F27</f>
      </c>
      <c r="AL7" s="0">
        <f>'24940-SOUTH CENTRAL LSD'!F28</f>
      </c>
      <c r="AM7" s="0">
        <f>'24940-SOUTH CENTRAL LSD'!F29</f>
      </c>
      <c r="AN7" s="0">
        <f>'24940-SOUTH CENTRAL LSD'!F30</f>
      </c>
      <c r="AP7" s="0">
        <f>'24940-SOUTH CENTRAL LSD'!F32</f>
      </c>
      <c r="AQ7" s="0">
        <f>'24940-SOUTH CENTRAL LSD'!F33</f>
      </c>
      <c r="AR7" s="0">
        <f>'24940-SOUTH CENTRAL LSD'!F34</f>
      </c>
      <c r="AS7" s="0">
        <f>'24940-SOUTH CENTRAL LSD'!F35</f>
      </c>
    </row>
    <row r="8" ht="12" customHeight="1">
      <c r="A8" s="6" t="s">
        <v>7</v>
      </c>
      <c r="B8" s="14">
        <f>=SUM(R1:R76)</f>
      </c>
      <c r="N8" s="0">
        <f>'25920-WESTERN RESERVE LSD (HURO'!F4</f>
      </c>
      <c r="O8" s="0">
        <f>'25920-WESTERN RESERVE LSD (HURO'!F5</f>
      </c>
      <c r="P8" s="0">
        <f>'25920-WESTERN RESERVE LSD (HURO'!F6</f>
      </c>
      <c r="Q8" s="0">
        <f>'25920-WESTERN RESERVE LSD (HURO'!F7</f>
      </c>
      <c r="R8" s="0">
        <f>'25920-WESTERN RESERVE LSD (HURO'!F8</f>
      </c>
      <c r="S8" s="0">
        <f>'25920-WESTERN RESERVE LSD (HURO'!F9</f>
      </c>
      <c r="T8" s="0">
        <f>'25920-WESTERN RESERVE LSD (HURO'!F10</f>
      </c>
      <c r="W8" s="0">
        <f>'25920-WESTERN RESERVE LSD (HURO'!F13</f>
      </c>
      <c r="X8" s="0">
        <f>'25920-WESTERN RESERVE LSD (HURO'!F14</f>
      </c>
      <c r="Y8" s="0">
        <f>'25920-WESTERN RESERVE LSD (HURO'!F15</f>
      </c>
      <c r="Z8" s="0">
        <f>'25920-WESTERN RESERVE LSD (HURO'!F16</f>
      </c>
      <c r="AA8" s="0">
        <f>'25920-WESTERN RESERVE LSD (HURO'!F17</f>
      </c>
      <c r="AB8" s="0">
        <f>'25920-WESTERN RESERVE LSD (HURO'!F18</f>
      </c>
      <c r="AC8" s="0">
        <f>'25920-WESTERN RESERVE LSD (HURO'!F19</f>
      </c>
      <c r="AD8" s="0">
        <f>'25920-WESTERN RESERVE LSD (HURO'!F20</f>
      </c>
      <c r="AG8" s="0">
        <f>'25920-WESTERN RESERVE LSD (HURO'!F23</f>
      </c>
      <c r="AH8" s="0">
        <f>'25920-WESTERN RESERVE LSD (HURO'!F24</f>
      </c>
      <c r="AI8" s="0">
        <f>'25920-WESTERN RESERVE LSD (HURO'!F25</f>
      </c>
      <c r="AJ8" s="0">
        <f>'25920-WESTERN RESERVE LSD (HURO'!F26</f>
      </c>
      <c r="AK8" s="0">
        <f>'25920-WESTERN RESERVE LSD (HURO'!F27</f>
      </c>
      <c r="AL8" s="0">
        <f>'25920-WESTERN RESERVE LSD (HURO'!F28</f>
      </c>
      <c r="AM8" s="0">
        <f>'25920-WESTERN RESERVE LSD (HURO'!F29</f>
      </c>
      <c r="AN8" s="0">
        <f>'25920-WESTERN RESERVE LSD (HURO'!F30</f>
      </c>
      <c r="AP8" s="0">
        <f>'25920-WESTERN RESERVE LSD (HURO'!F32</f>
      </c>
      <c r="AQ8" s="0">
        <f>'25920-WESTERN RESERVE LSD (HURO'!F33</f>
      </c>
      <c r="AR8" s="0">
        <f>'25920-WESTERN RESERVE LSD (HURO'!F34</f>
      </c>
      <c r="AS8" s="0">
        <f>'25920-WESTERN RESERVE LSD (HURO'!F35</f>
      </c>
    </row>
    <row r="9" ht="12" customHeight="1">
      <c r="A9" s="6" t="s">
        <v>8</v>
      </c>
      <c r="B9" s="14">
        <f>=SUM(S1:S76)</f>
      </c>
      <c r="N9" s="0">
        <f>'20420-EDISON LSD'!N4</f>
      </c>
      <c r="O9" s="0">
        <f>'20420-EDISON LSD'!N5</f>
      </c>
      <c r="P9" s="0">
        <f>'20420-EDISON LSD'!N6</f>
      </c>
      <c r="Q9" s="0">
        <f>'20420-EDISON LSD'!N7</f>
      </c>
      <c r="R9" s="0">
        <f>'20420-EDISON LSD'!N8</f>
      </c>
      <c r="S9" s="0">
        <f>'20420-EDISON LSD'!N9</f>
      </c>
      <c r="T9" s="0">
        <f>'20420-EDISON LSD'!N10</f>
      </c>
      <c r="W9" s="0">
        <f>'20420-EDISON LSD'!N13</f>
      </c>
      <c r="X9" s="0">
        <f>'20420-EDISON LSD'!N14</f>
      </c>
      <c r="Y9" s="0">
        <f>'20420-EDISON LSD'!N15</f>
      </c>
      <c r="Z9" s="0">
        <f>'20420-EDISON LSD'!N16</f>
      </c>
      <c r="AA9" s="0">
        <f>'20420-EDISON LSD'!N17</f>
      </c>
      <c r="AB9" s="0">
        <f>'20420-EDISON LSD'!N18</f>
      </c>
      <c r="AC9" s="0">
        <f>'20420-EDISON LSD'!N19</f>
      </c>
      <c r="AD9" s="0">
        <f>'20420-EDISON LSD'!N20</f>
      </c>
      <c r="AG9" s="0">
        <f>'20420-EDISON LSD'!N23</f>
      </c>
      <c r="AH9" s="0">
        <f>'20420-EDISON LSD'!N24</f>
      </c>
      <c r="AI9" s="0">
        <f>'20420-EDISON LSD'!N25</f>
      </c>
      <c r="AJ9" s="0">
        <f>'20420-EDISON LSD'!N26</f>
      </c>
      <c r="AK9" s="0">
        <f>'20420-EDISON LSD'!N27</f>
      </c>
      <c r="AL9" s="0">
        <f>'20420-EDISON LSD'!N28</f>
      </c>
      <c r="AM9" s="0">
        <f>'20420-EDISON LSD'!N29</f>
      </c>
      <c r="AN9" s="0">
        <f>'20420-EDISON LSD'!N30</f>
      </c>
      <c r="AP9" s="0">
        <f>'20420-EDISON LSD'!N32</f>
      </c>
      <c r="AQ9" s="0">
        <f>'20420-EDISON LSD'!N33</f>
      </c>
      <c r="AR9" s="0">
        <f>'20420-EDISON LSD'!N34</f>
      </c>
      <c r="AS9" s="0">
        <f>'20420-EDISON LSD'!N35</f>
      </c>
    </row>
    <row r="10" ht="12" customHeight="1">
      <c r="A10" s="8" t="s">
        <v>9</v>
      </c>
      <c r="B10" s="17">
        <f>=SUM(T1:T76)</f>
      </c>
      <c r="N10" s="0">
        <f>'20720-BUCKEYE CENTRAL LSD'!F4</f>
      </c>
      <c r="O10" s="0">
        <f>'20720-BUCKEYE CENTRAL LSD'!F5</f>
      </c>
      <c r="P10" s="0">
        <f>'20720-BUCKEYE CENTRAL LSD'!F6</f>
      </c>
      <c r="Q10" s="0">
        <f>'20720-BUCKEYE CENTRAL LSD'!F7</f>
      </c>
      <c r="R10" s="0">
        <f>'20720-BUCKEYE CENTRAL LSD'!F8</f>
      </c>
      <c r="S10" s="0">
        <f>'20720-BUCKEYE CENTRAL LSD'!F9</f>
      </c>
      <c r="T10" s="0">
        <f>'20720-BUCKEYE CENTRAL LSD'!F10</f>
      </c>
      <c r="W10" s="0">
        <f>'20720-BUCKEYE CENTRAL LSD'!F13</f>
      </c>
      <c r="X10" s="0">
        <f>'20720-BUCKEYE CENTRAL LSD'!F14</f>
      </c>
      <c r="Y10" s="0">
        <f>'20720-BUCKEYE CENTRAL LSD'!F15</f>
      </c>
      <c r="Z10" s="0">
        <f>'20720-BUCKEYE CENTRAL LSD'!F16</f>
      </c>
      <c r="AA10" s="0">
        <f>'20720-BUCKEYE CENTRAL LSD'!F17</f>
      </c>
      <c r="AB10" s="0">
        <f>'20720-BUCKEYE CENTRAL LSD'!F18</f>
      </c>
      <c r="AC10" s="0">
        <f>'20720-BUCKEYE CENTRAL LSD'!F19</f>
      </c>
      <c r="AD10" s="0">
        <f>'20720-BUCKEYE CENTRAL LSD'!F20</f>
      </c>
      <c r="AG10" s="0">
        <f>'20720-BUCKEYE CENTRAL LSD'!F23</f>
      </c>
      <c r="AH10" s="0">
        <f>'20720-BUCKEYE CENTRAL LSD'!F24</f>
      </c>
      <c r="AI10" s="0">
        <f>'20720-BUCKEYE CENTRAL LSD'!F25</f>
      </c>
      <c r="AJ10" s="0">
        <f>'20720-BUCKEYE CENTRAL LSD'!F26</f>
      </c>
      <c r="AK10" s="0">
        <f>'20720-BUCKEYE CENTRAL LSD'!F27</f>
      </c>
      <c r="AL10" s="0">
        <f>'20720-BUCKEYE CENTRAL LSD'!F28</f>
      </c>
      <c r="AM10" s="0">
        <f>'20720-BUCKEYE CENTRAL LSD'!F29</f>
      </c>
      <c r="AN10" s="0">
        <f>'20720-BUCKEYE CENTRAL LSD'!F30</f>
      </c>
      <c r="AP10" s="0">
        <f>'20720-BUCKEYE CENTRAL LSD'!F32</f>
      </c>
      <c r="AQ10" s="0">
        <f>'20720-BUCKEYE CENTRAL LSD'!F33</f>
      </c>
      <c r="AR10" s="0">
        <f>'20720-BUCKEYE CENTRAL LSD'!F34</f>
      </c>
      <c r="AS10" s="0">
        <f>'20720-BUCKEYE CENTRAL LSD'!F35</f>
      </c>
    </row>
    <row r="11" ht="12" customHeight="1">
      <c r="N11" s="0">
        <f>'24450-PLYMOUTH LSD'!E4</f>
      </c>
      <c r="O11" s="0">
        <f>'24450-PLYMOUTH LSD'!E5</f>
      </c>
      <c r="P11" s="0">
        <f>'24450-PLYMOUTH LSD'!E6</f>
      </c>
      <c r="Q11" s="0">
        <f>'24450-PLYMOUTH LSD'!E7</f>
      </c>
      <c r="R11" s="0">
        <f>'24450-PLYMOUTH LSD'!E8</f>
      </c>
      <c r="S11" s="0">
        <f>'24450-PLYMOUTH LSD'!E9</f>
      </c>
      <c r="T11" s="0">
        <f>'24450-PLYMOUTH LSD'!E10</f>
      </c>
      <c r="W11" s="0">
        <f>'24450-PLYMOUTH LSD'!E13</f>
      </c>
      <c r="X11" s="0">
        <f>'24450-PLYMOUTH LSD'!E14</f>
      </c>
      <c r="Y11" s="0">
        <f>'24450-PLYMOUTH LSD'!E15</f>
      </c>
      <c r="Z11" s="0">
        <f>'24450-PLYMOUTH LSD'!E16</f>
      </c>
      <c r="AA11" s="0">
        <f>'24450-PLYMOUTH LSD'!E17</f>
      </c>
      <c r="AB11" s="0">
        <f>'24450-PLYMOUTH LSD'!E18</f>
      </c>
      <c r="AC11" s="0">
        <f>'24450-PLYMOUTH LSD'!E19</f>
      </c>
      <c r="AD11" s="0">
        <f>'24450-PLYMOUTH LSD'!E20</f>
      </c>
      <c r="AG11" s="0">
        <f>'24450-PLYMOUTH LSD'!E23</f>
      </c>
      <c r="AH11" s="0">
        <f>'24450-PLYMOUTH LSD'!E24</f>
      </c>
      <c r="AI11" s="0">
        <f>'24450-PLYMOUTH LSD'!E25</f>
      </c>
      <c r="AJ11" s="0">
        <f>'24450-PLYMOUTH LSD'!E26</f>
      </c>
      <c r="AK11" s="0">
        <f>'24450-PLYMOUTH LSD'!E27</f>
      </c>
      <c r="AL11" s="0">
        <f>'24450-PLYMOUTH LSD'!E28</f>
      </c>
      <c r="AM11" s="0">
        <f>'24450-PLYMOUTH LSD'!E29</f>
      </c>
      <c r="AN11" s="0">
        <f>'24450-PLYMOUTH LSD'!E30</f>
      </c>
      <c r="AP11" s="0">
        <f>'24450-PLYMOUTH LSD'!E32</f>
      </c>
      <c r="AQ11" s="0">
        <f>'24450-PLYMOUTH LSD'!E33</f>
      </c>
      <c r="AR11" s="0">
        <f>'24450-PLYMOUTH LSD'!E34</f>
      </c>
      <c r="AS11" s="0">
        <f>'24450-PLYMOUTH LSD'!E35</f>
      </c>
    </row>
    <row r="12" ht="12" customHeight="1">
      <c r="A12" s="10" t="s">
        <v>10</v>
      </c>
      <c r="N12" s="0">
        <f>'24850-SENECA EAST LSD'!H4</f>
      </c>
      <c r="O12" s="0">
        <f>'24850-SENECA EAST LSD'!H5</f>
      </c>
      <c r="P12" s="0">
        <f>'24850-SENECA EAST LSD'!H6</f>
      </c>
      <c r="Q12" s="0">
        <f>'24850-SENECA EAST LSD'!H7</f>
      </c>
      <c r="R12" s="0">
        <f>'24850-SENECA EAST LSD'!H8</f>
      </c>
      <c r="S12" s="0">
        <f>'24850-SENECA EAST LSD'!H9</f>
      </c>
      <c r="T12" s="0">
        <f>'24850-SENECA EAST LSD'!H10</f>
      </c>
      <c r="W12" s="0">
        <f>'24850-SENECA EAST LSD'!H13</f>
      </c>
      <c r="X12" s="0">
        <f>'24850-SENECA EAST LSD'!H14</f>
      </c>
      <c r="Y12" s="0">
        <f>'24850-SENECA EAST LSD'!H15</f>
      </c>
      <c r="Z12" s="0">
        <f>'24850-SENECA EAST LSD'!H16</f>
      </c>
      <c r="AA12" s="0">
        <f>'24850-SENECA EAST LSD'!H17</f>
      </c>
      <c r="AB12" s="0">
        <f>'24850-SENECA EAST LSD'!H18</f>
      </c>
      <c r="AC12" s="0">
        <f>'24850-SENECA EAST LSD'!H19</f>
      </c>
      <c r="AD12" s="0">
        <f>'24850-SENECA EAST LSD'!H20</f>
      </c>
      <c r="AG12" s="0">
        <f>'24850-SENECA EAST LSD'!H23</f>
      </c>
      <c r="AH12" s="0">
        <f>'24850-SENECA EAST LSD'!H24</f>
      </c>
      <c r="AI12" s="0">
        <f>'24850-SENECA EAST LSD'!H25</f>
      </c>
      <c r="AJ12" s="0">
        <f>'24850-SENECA EAST LSD'!H26</f>
      </c>
      <c r="AK12" s="0">
        <f>'24850-SENECA EAST LSD'!H27</f>
      </c>
      <c r="AL12" s="0">
        <f>'24850-SENECA EAST LSD'!H28</f>
      </c>
      <c r="AM12" s="0">
        <f>'24850-SENECA EAST LSD'!H29</f>
      </c>
      <c r="AN12" s="0">
        <f>'24850-SENECA EAST LSD'!H30</f>
      </c>
      <c r="AP12" s="0">
        <f>'24850-SENECA EAST LSD'!H32</f>
      </c>
      <c r="AQ12" s="0">
        <f>'24850-SENECA EAST LSD'!H33</f>
      </c>
      <c r="AR12" s="0">
        <f>'24850-SENECA EAST LSD'!H34</f>
      </c>
      <c r="AS12" s="0">
        <f>'24850-SENECA EAST LSD'!H35</f>
      </c>
    </row>
    <row r="13" ht="12" customHeight="1">
      <c r="A13" s="4" t="s">
        <v>11</v>
      </c>
      <c r="B13" s="15">
        <f>=SUM(W1:W76)</f>
      </c>
      <c r="N13" s="0">
        <f>'25790-WELLINGTON EVSD'!G4</f>
      </c>
      <c r="O13" s="0">
        <f>'25790-WELLINGTON EVSD'!G5</f>
      </c>
      <c r="P13" s="0">
        <f>'25790-WELLINGTON EVSD'!G6</f>
      </c>
      <c r="Q13" s="0">
        <f>'25790-WELLINGTON EVSD'!G7</f>
      </c>
      <c r="R13" s="0">
        <f>'25790-WELLINGTON EVSD'!G8</f>
      </c>
      <c r="S13" s="0">
        <f>'25790-WELLINGTON EVSD'!G9</f>
      </c>
      <c r="T13" s="0">
        <f>'25790-WELLINGTON EVSD'!G10</f>
      </c>
      <c r="W13" s="0">
        <f>'25790-WELLINGTON EVSD'!G13</f>
      </c>
      <c r="X13" s="0">
        <f>'25790-WELLINGTON EVSD'!G14</f>
      </c>
      <c r="Y13" s="0">
        <f>'25790-WELLINGTON EVSD'!G15</f>
      </c>
      <c r="Z13" s="0">
        <f>'25790-WELLINGTON EVSD'!G16</f>
      </c>
      <c r="AA13" s="0">
        <f>'25790-WELLINGTON EVSD'!G17</f>
      </c>
      <c r="AB13" s="0">
        <f>'25790-WELLINGTON EVSD'!G18</f>
      </c>
      <c r="AC13" s="0">
        <f>'25790-WELLINGTON EVSD'!G19</f>
      </c>
      <c r="AD13" s="0">
        <f>'25790-WELLINGTON EVSD'!G20</f>
      </c>
      <c r="AG13" s="0">
        <f>'25790-WELLINGTON EVSD'!G23</f>
      </c>
      <c r="AH13" s="0">
        <f>'25790-WELLINGTON EVSD'!G24</f>
      </c>
      <c r="AI13" s="0">
        <f>'25790-WELLINGTON EVSD'!G25</f>
      </c>
      <c r="AJ13" s="0">
        <f>'25790-WELLINGTON EVSD'!G26</f>
      </c>
      <c r="AK13" s="0">
        <f>'25790-WELLINGTON EVSD'!G27</f>
      </c>
      <c r="AL13" s="0">
        <f>'25790-WELLINGTON EVSD'!G28</f>
      </c>
      <c r="AM13" s="0">
        <f>'25790-WELLINGTON EVSD'!G29</f>
      </c>
      <c r="AN13" s="0">
        <f>'25790-WELLINGTON EVSD'!G30</f>
      </c>
      <c r="AP13" s="0">
        <f>'25790-WELLINGTON EVSD'!G32</f>
      </c>
      <c r="AQ13" s="0">
        <f>'25790-WELLINGTON EVSD'!G33</f>
      </c>
      <c r="AR13" s="0">
        <f>'25790-WELLINGTON EVSD'!G34</f>
      </c>
      <c r="AS13" s="0">
        <f>'25790-WELLINGTON EVSD'!G35</f>
      </c>
    </row>
    <row r="14" ht="12" customHeight="1">
      <c r="A14" s="6" t="s">
        <v>12</v>
      </c>
      <c r="B14" s="14">
        <f>=SUM(X1:X76)</f>
      </c>
      <c r="N14" s="0">
        <f>'30130-EHOVE JVSD'!G4</f>
      </c>
      <c r="O14" s="0">
        <f>'30130-EHOVE JVSD'!G5</f>
      </c>
      <c r="P14" s="0">
        <f>'30130-EHOVE JVSD'!G6</f>
      </c>
      <c r="Q14" s="0">
        <f>'30130-EHOVE JVSD'!G7</f>
      </c>
      <c r="R14" s="0">
        <f>'30130-EHOVE JVSD'!G8</f>
      </c>
      <c r="S14" s="0">
        <f>'30130-EHOVE JVSD'!G9</f>
      </c>
      <c r="T14" s="0">
        <f>'30130-EHOVE JVSD'!G10</f>
      </c>
      <c r="W14" s="0">
        <f>'30130-EHOVE JVSD'!G13</f>
      </c>
      <c r="X14" s="0">
        <f>'30130-EHOVE JVSD'!G14</f>
      </c>
      <c r="Y14" s="0">
        <f>'30130-EHOVE JVSD'!G15</f>
      </c>
      <c r="Z14" s="0">
        <f>'30130-EHOVE JVSD'!G16</f>
      </c>
      <c r="AA14" s="0">
        <f>'30130-EHOVE JVSD'!G17</f>
      </c>
      <c r="AB14" s="0">
        <f>'30130-EHOVE JVSD'!G18</f>
      </c>
      <c r="AC14" s="0">
        <f>'30130-EHOVE JVSD'!G19</f>
      </c>
      <c r="AD14" s="0">
        <f>'30130-EHOVE JVSD'!G20</f>
      </c>
      <c r="AG14" s="0">
        <f>'30130-EHOVE JVSD'!G23</f>
      </c>
      <c r="AH14" s="0">
        <f>'30130-EHOVE JVSD'!G24</f>
      </c>
      <c r="AI14" s="0">
        <f>'30130-EHOVE JVSD'!G25</f>
      </c>
      <c r="AJ14" s="0">
        <f>'30130-EHOVE JVSD'!G26</f>
      </c>
      <c r="AK14" s="0">
        <f>'30130-EHOVE JVSD'!G27</f>
      </c>
      <c r="AL14" s="0">
        <f>'30130-EHOVE JVSD'!G28</f>
      </c>
      <c r="AM14" s="0">
        <f>'30130-EHOVE JVSD'!G29</f>
      </c>
      <c r="AN14" s="0">
        <f>'30130-EHOVE JVSD'!G30</f>
      </c>
      <c r="AP14" s="0">
        <f>'30130-EHOVE JVSD'!G32</f>
      </c>
      <c r="AQ14" s="0">
        <f>'30130-EHOVE JVSD'!G33</f>
      </c>
      <c r="AR14" s="0">
        <f>'30130-EHOVE JVSD'!G34</f>
      </c>
      <c r="AS14" s="0">
        <f>'30130-EHOVE JVSD'!G35</f>
      </c>
    </row>
    <row r="15" ht="12" customHeight="1">
      <c r="A15" s="6" t="s">
        <v>13</v>
      </c>
      <c r="B15" s="14">
        <f>=SUM(Y1:Y76)</f>
      </c>
      <c r="N15" s="0">
        <f>'30330-PIONEER JVSD'!E4</f>
      </c>
      <c r="O15" s="0">
        <f>'30330-PIONEER JVSD'!E5</f>
      </c>
      <c r="P15" s="0">
        <f>'30330-PIONEER JVSD'!E6</f>
      </c>
      <c r="Q15" s="0">
        <f>'30330-PIONEER JVSD'!E7</f>
      </c>
      <c r="R15" s="0">
        <f>'30330-PIONEER JVSD'!E8</f>
      </c>
      <c r="S15" s="0">
        <f>'30330-PIONEER JVSD'!E9</f>
      </c>
      <c r="T15" s="0">
        <f>'30330-PIONEER JVSD'!E10</f>
      </c>
      <c r="W15" s="0">
        <f>'30330-PIONEER JVSD'!E13</f>
      </c>
      <c r="X15" s="0">
        <f>'30330-PIONEER JVSD'!E14</f>
      </c>
      <c r="Y15" s="0">
        <f>'30330-PIONEER JVSD'!E15</f>
      </c>
      <c r="Z15" s="0">
        <f>'30330-PIONEER JVSD'!E16</f>
      </c>
      <c r="AA15" s="0">
        <f>'30330-PIONEER JVSD'!E17</f>
      </c>
      <c r="AB15" s="0">
        <f>'30330-PIONEER JVSD'!E18</f>
      </c>
      <c r="AC15" s="0">
        <f>'30330-PIONEER JVSD'!E19</f>
      </c>
      <c r="AD15" s="0">
        <f>'30330-PIONEER JVSD'!E20</f>
      </c>
      <c r="AG15" s="0">
        <f>'30330-PIONEER JVSD'!E23</f>
      </c>
      <c r="AH15" s="0">
        <f>'30330-PIONEER JVSD'!E24</f>
      </c>
      <c r="AI15" s="0">
        <f>'30330-PIONEER JVSD'!E25</f>
      </c>
      <c r="AJ15" s="0">
        <f>'30330-PIONEER JVSD'!E26</f>
      </c>
      <c r="AK15" s="0">
        <f>'30330-PIONEER JVSD'!E27</f>
      </c>
      <c r="AL15" s="0">
        <f>'30330-PIONEER JVSD'!E28</f>
      </c>
      <c r="AM15" s="0">
        <f>'30330-PIONEER JVSD'!E29</f>
      </c>
      <c r="AN15" s="0">
        <f>'30330-PIONEER JVSD'!E30</f>
      </c>
      <c r="AP15" s="0">
        <f>'30330-PIONEER JVSD'!E32</f>
      </c>
      <c r="AQ15" s="0">
        <f>'30330-PIONEER JVSD'!E33</f>
      </c>
      <c r="AR15" s="0">
        <f>'30330-PIONEER JVSD'!E34</f>
      </c>
      <c r="AS15" s="0">
        <f>'30330-PIONEER JVSD'!E35</f>
      </c>
    </row>
    <row r="16" ht="12" customHeight="1">
      <c r="A16" s="6" t="s">
        <v>14</v>
      </c>
      <c r="B16" s="14">
        <f>=SUM(Z1:Z76)</f>
      </c>
      <c r="N16" s="0">
        <f>'30230-LORAIN COUNTY JVSD'!D4</f>
      </c>
      <c r="O16" s="0">
        <f>'30230-LORAIN COUNTY JVSD'!D5</f>
      </c>
      <c r="P16" s="0">
        <f>'30230-LORAIN COUNTY JVSD'!D6</f>
      </c>
      <c r="Q16" s="0">
        <f>'30230-LORAIN COUNTY JVSD'!D7</f>
      </c>
      <c r="R16" s="0">
        <f>'30230-LORAIN COUNTY JVSD'!D8</f>
      </c>
      <c r="S16" s="0">
        <f>'30230-LORAIN COUNTY JVSD'!D9</f>
      </c>
      <c r="T16" s="0">
        <f>'30230-LORAIN COUNTY JVSD'!D10</f>
      </c>
      <c r="W16" s="0">
        <f>'30230-LORAIN COUNTY JVSD'!D13</f>
      </c>
      <c r="X16" s="0">
        <f>'30230-LORAIN COUNTY JVSD'!D14</f>
      </c>
      <c r="Y16" s="0">
        <f>'30230-LORAIN COUNTY JVSD'!D15</f>
      </c>
      <c r="Z16" s="0">
        <f>'30230-LORAIN COUNTY JVSD'!D16</f>
      </c>
      <c r="AA16" s="0">
        <f>'30230-LORAIN COUNTY JVSD'!D17</f>
      </c>
      <c r="AB16" s="0">
        <f>'30230-LORAIN COUNTY JVSD'!D18</f>
      </c>
      <c r="AC16" s="0">
        <f>'30230-LORAIN COUNTY JVSD'!D19</f>
      </c>
      <c r="AD16" s="0">
        <f>'30230-LORAIN COUNTY JVSD'!D20</f>
      </c>
      <c r="AG16" s="0">
        <f>'30230-LORAIN COUNTY JVSD'!D23</f>
      </c>
      <c r="AH16" s="0">
        <f>'30230-LORAIN COUNTY JVSD'!D24</f>
      </c>
      <c r="AI16" s="0">
        <f>'30230-LORAIN COUNTY JVSD'!D25</f>
      </c>
      <c r="AJ16" s="0">
        <f>'30230-LORAIN COUNTY JVSD'!D26</f>
      </c>
      <c r="AK16" s="0">
        <f>'30230-LORAIN COUNTY JVSD'!D27</f>
      </c>
      <c r="AL16" s="0">
        <f>'30230-LORAIN COUNTY JVSD'!D28</f>
      </c>
      <c r="AM16" s="0">
        <f>'30230-LORAIN COUNTY JVSD'!D29</f>
      </c>
      <c r="AN16" s="0">
        <f>'30230-LORAIN COUNTY JVSD'!D30</f>
      </c>
      <c r="AP16" s="0">
        <f>'30230-LORAIN COUNTY JVSD'!D32</f>
      </c>
      <c r="AQ16" s="0">
        <f>'30230-LORAIN COUNTY JVSD'!D33</f>
      </c>
      <c r="AR16" s="0">
        <f>'30230-LORAIN COUNTY JVSD'!D34</f>
      </c>
      <c r="AS16" s="0">
        <f>'30230-LORAIN COUNTY JVSD'!D35</f>
      </c>
    </row>
    <row r="17" ht="12" customHeight="1">
      <c r="A17" s="6" t="s">
        <v>15</v>
      </c>
      <c r="B17" s="14">
        <f>=SUM(AA1:AA76)</f>
      </c>
      <c r="N17" s="0">
        <f>'30450-VANGUARD JVSD'!C4</f>
      </c>
      <c r="O17" s="0">
        <f>'30450-VANGUARD JVSD'!C5</f>
      </c>
      <c r="P17" s="0">
        <f>'30450-VANGUARD JVSD'!C6</f>
      </c>
      <c r="Q17" s="0">
        <f>'30450-VANGUARD JVSD'!C7</f>
      </c>
      <c r="R17" s="0">
        <f>'30450-VANGUARD JVSD'!C8</f>
      </c>
      <c r="S17" s="0">
        <f>'30450-VANGUARD JVSD'!C9</f>
      </c>
      <c r="T17" s="0">
        <f>'30450-VANGUARD JVSD'!C10</f>
      </c>
      <c r="W17" s="0">
        <f>'30450-VANGUARD JVSD'!C13</f>
      </c>
      <c r="X17" s="0">
        <f>'30450-VANGUARD JVSD'!C14</f>
      </c>
      <c r="Y17" s="0">
        <f>'30450-VANGUARD JVSD'!C15</f>
      </c>
      <c r="Z17" s="0">
        <f>'30450-VANGUARD JVSD'!C16</f>
      </c>
      <c r="AA17" s="0">
        <f>'30450-VANGUARD JVSD'!C17</f>
      </c>
      <c r="AB17" s="0">
        <f>'30450-VANGUARD JVSD'!C18</f>
      </c>
      <c r="AC17" s="0">
        <f>'30450-VANGUARD JVSD'!C19</f>
      </c>
      <c r="AD17" s="0">
        <f>'30450-VANGUARD JVSD'!C20</f>
      </c>
      <c r="AG17" s="0">
        <f>'30450-VANGUARD JVSD'!C23</f>
      </c>
      <c r="AH17" s="0">
        <f>'30450-VANGUARD JVSD'!C24</f>
      </c>
      <c r="AI17" s="0">
        <f>'30450-VANGUARD JVSD'!C25</f>
      </c>
      <c r="AJ17" s="0">
        <f>'30450-VANGUARD JVSD'!C26</f>
      </c>
      <c r="AK17" s="0">
        <f>'30450-VANGUARD JVSD'!C27</f>
      </c>
      <c r="AL17" s="0">
        <f>'30450-VANGUARD JVSD'!C28</f>
      </c>
      <c r="AM17" s="0">
        <f>'30450-VANGUARD JVSD'!C29</f>
      </c>
      <c r="AN17" s="0">
        <f>'30450-VANGUARD JVSD'!C30</f>
      </c>
      <c r="AP17" s="0">
        <f>'30450-VANGUARD JVSD'!C32</f>
      </c>
      <c r="AQ17" s="0">
        <f>'30450-VANGUARD JVSD'!C33</f>
      </c>
      <c r="AR17" s="0">
        <f>'30450-VANGUARD JVSD'!C34</f>
      </c>
      <c r="AS17" s="0">
        <f>'30450-VANGUARD JVSD'!C35</f>
      </c>
    </row>
    <row r="18" ht="12" customHeight="1">
      <c r="A18" s="6" t="s">
        <v>16</v>
      </c>
      <c r="B18" s="16">
        <f>=SUM(AB1:AB76)</f>
      </c>
    </row>
    <row r="19" ht="12" customHeight="1">
      <c r="A19" s="4" t="s">
        <v>17</v>
      </c>
      <c r="B19" s="17">
        <f>=SUM(AC1:AC76)</f>
      </c>
    </row>
    <row r="20" ht="12" customHeight="1">
      <c r="A20" s="1" t="s">
        <v>18</v>
      </c>
      <c r="B20" s="17">
        <f>=SUM(AD1:AD76)</f>
      </c>
    </row>
    <row r="21" ht="12" customHeight="1"/>
    <row r="22" ht="12" customHeight="1">
      <c r="A22" s="10" t="s">
        <v>19</v>
      </c>
    </row>
    <row r="23" ht="12" customHeight="1">
      <c r="A23" s="4" t="s">
        <v>20</v>
      </c>
      <c r="B23" s="15">
        <f>=SUM(AG1:AG76)</f>
      </c>
    </row>
    <row r="24" ht="12" customHeight="1">
      <c r="A24" s="6" t="s">
        <v>21</v>
      </c>
      <c r="B24" s="14">
        <f>=SUM(AH1:AH76)</f>
      </c>
    </row>
    <row r="25" ht="12" customHeight="1">
      <c r="A25" s="6" t="s">
        <v>22</v>
      </c>
      <c r="B25" s="14">
        <f>=SUM(AI1:AI76)</f>
      </c>
      <c r="N25" s="0">
        <f>'40680-BRONSON TWP'!E4</f>
      </c>
      <c r="O25" s="0">
        <f>'40680-BRONSON TWP'!E5</f>
      </c>
      <c r="P25" s="0">
        <f>'40680-BRONSON TWP'!E6</f>
      </c>
      <c r="Q25" s="0">
        <f>'40680-BRONSON TWP'!E7</f>
      </c>
      <c r="R25" s="0">
        <f>'40680-BRONSON TWP'!E8</f>
      </c>
      <c r="S25" s="0">
        <f>'40680-BRONSON TWP'!E9</f>
      </c>
      <c r="T25" s="0">
        <f>'40680-BRONSON TWP'!E10</f>
      </c>
      <c r="W25" s="0">
        <f>'40680-BRONSON TWP'!E13</f>
      </c>
      <c r="X25" s="0">
        <f>'40680-BRONSON TWP'!E14</f>
      </c>
      <c r="Y25" s="0">
        <f>'40680-BRONSON TWP'!E15</f>
      </c>
      <c r="Z25" s="0">
        <f>'40680-BRONSON TWP'!E16</f>
      </c>
      <c r="AA25" s="0">
        <f>'40680-BRONSON TWP'!E17</f>
      </c>
      <c r="AB25" s="0">
        <f>'40680-BRONSON TWP'!E18</f>
      </c>
      <c r="AC25" s="0">
        <f>'40680-BRONSON TWP'!E19</f>
      </c>
      <c r="AD25" s="0">
        <f>'40680-BRONSON TWP'!E20</f>
      </c>
      <c r="AG25" s="0">
        <f>'40680-BRONSON TWP'!E23</f>
      </c>
      <c r="AH25" s="0">
        <f>'40680-BRONSON TWP'!E24</f>
      </c>
      <c r="AI25" s="0">
        <f>'40680-BRONSON TWP'!E25</f>
      </c>
      <c r="AJ25" s="0">
        <f>'40680-BRONSON TWP'!E26</f>
      </c>
      <c r="AK25" s="0">
        <f>'40680-BRONSON TWP'!E27</f>
      </c>
      <c r="AL25" s="0">
        <f>'40680-BRONSON TWP'!E28</f>
      </c>
      <c r="AM25" s="0">
        <f>'40680-BRONSON TWP'!E29</f>
      </c>
      <c r="AN25" s="0">
        <f>'40680-BRONSON TWP'!E30</f>
      </c>
      <c r="AP25" s="0">
        <f>'40680-BRONSON TWP'!E32</f>
      </c>
      <c r="AQ25" s="0">
        <f>'40680-BRONSON TWP'!E33</f>
      </c>
      <c r="AR25" s="0">
        <f>'40680-BRONSON TWP'!E34</f>
      </c>
      <c r="AS25" s="0">
        <f>'40680-BRONSON TWP'!E35</f>
      </c>
    </row>
    <row r="26" ht="12" customHeight="1">
      <c r="A26" s="6" t="s">
        <v>23</v>
      </c>
      <c r="B26" s="14">
        <f>=SUM(AJ1:AJ76)</f>
      </c>
      <c r="N26" s="0">
        <f>'41170-CLARKSFIELD TWP'!D4</f>
      </c>
      <c r="O26" s="0">
        <f>'41170-CLARKSFIELD TWP'!D5</f>
      </c>
      <c r="P26" s="0">
        <f>'41170-CLARKSFIELD TWP'!D6</f>
      </c>
      <c r="Q26" s="0">
        <f>'41170-CLARKSFIELD TWP'!D7</f>
      </c>
      <c r="R26" s="0">
        <f>'41170-CLARKSFIELD TWP'!D8</f>
      </c>
      <c r="S26" s="0">
        <f>'41170-CLARKSFIELD TWP'!D9</f>
      </c>
      <c r="T26" s="0">
        <f>'41170-CLARKSFIELD TWP'!D10</f>
      </c>
      <c r="W26" s="0">
        <f>'41170-CLARKSFIELD TWP'!D13</f>
      </c>
      <c r="X26" s="0">
        <f>'41170-CLARKSFIELD TWP'!D14</f>
      </c>
      <c r="Y26" s="0">
        <f>'41170-CLARKSFIELD TWP'!D15</f>
      </c>
      <c r="Z26" s="0">
        <f>'41170-CLARKSFIELD TWP'!D16</f>
      </c>
      <c r="AA26" s="0">
        <f>'41170-CLARKSFIELD TWP'!D17</f>
      </c>
      <c r="AB26" s="0">
        <f>'41170-CLARKSFIELD TWP'!D18</f>
      </c>
      <c r="AC26" s="0">
        <f>'41170-CLARKSFIELD TWP'!D19</f>
      </c>
      <c r="AD26" s="0">
        <f>'41170-CLARKSFIELD TWP'!D20</f>
      </c>
      <c r="AG26" s="0">
        <f>'41170-CLARKSFIELD TWP'!D23</f>
      </c>
      <c r="AH26" s="0">
        <f>'41170-CLARKSFIELD TWP'!D24</f>
      </c>
      <c r="AI26" s="0">
        <f>'41170-CLARKSFIELD TWP'!D25</f>
      </c>
      <c r="AJ26" s="0">
        <f>'41170-CLARKSFIELD TWP'!D26</f>
      </c>
      <c r="AK26" s="0">
        <f>'41170-CLARKSFIELD TWP'!D27</f>
      </c>
      <c r="AL26" s="0">
        <f>'41170-CLARKSFIELD TWP'!D28</f>
      </c>
      <c r="AM26" s="0">
        <f>'41170-CLARKSFIELD TWP'!D29</f>
      </c>
      <c r="AN26" s="0">
        <f>'41170-CLARKSFIELD TWP'!D30</f>
      </c>
      <c r="AP26" s="0">
        <f>'41170-CLARKSFIELD TWP'!D32</f>
      </c>
      <c r="AQ26" s="0">
        <f>'41170-CLARKSFIELD TWP'!D33</f>
      </c>
      <c r="AR26" s="0">
        <f>'41170-CLARKSFIELD TWP'!D34</f>
      </c>
      <c r="AS26" s="0">
        <f>'41170-CLARKSFIELD TWP'!D35</f>
      </c>
    </row>
    <row r="27" ht="12" customHeight="1">
      <c r="A27" s="6" t="s">
        <v>24</v>
      </c>
      <c r="B27" s="14">
        <f>=SUM(AK1:AK76)</f>
      </c>
      <c r="N27" s="0">
        <f>'41733-FAIRFIELD TWP'!H4</f>
      </c>
      <c r="O27" s="0">
        <f>'41733-FAIRFIELD TWP'!H5</f>
      </c>
      <c r="P27" s="0">
        <f>'41733-FAIRFIELD TWP'!H6</f>
      </c>
      <c r="Q27" s="0">
        <f>'41733-FAIRFIELD TWP'!H7</f>
      </c>
      <c r="R27" s="0">
        <f>'41733-FAIRFIELD TWP'!H8</f>
      </c>
      <c r="S27" s="0">
        <f>'41733-FAIRFIELD TWP'!H9</f>
      </c>
      <c r="T27" s="0">
        <f>'41733-FAIRFIELD TWP'!H10</f>
      </c>
      <c r="W27" s="0">
        <f>'41733-FAIRFIELD TWP'!H13</f>
      </c>
      <c r="X27" s="0">
        <f>'41733-FAIRFIELD TWP'!H14</f>
      </c>
      <c r="Y27" s="0">
        <f>'41733-FAIRFIELD TWP'!H15</f>
      </c>
      <c r="Z27" s="0">
        <f>'41733-FAIRFIELD TWP'!H16</f>
      </c>
      <c r="AA27" s="0">
        <f>'41733-FAIRFIELD TWP'!H17</f>
      </c>
      <c r="AB27" s="0">
        <f>'41733-FAIRFIELD TWP'!H18</f>
      </c>
      <c r="AC27" s="0">
        <f>'41733-FAIRFIELD TWP'!H19</f>
      </c>
      <c r="AD27" s="0">
        <f>'41733-FAIRFIELD TWP'!H20</f>
      </c>
      <c r="AG27" s="0">
        <f>'41733-FAIRFIELD TWP'!H23</f>
      </c>
      <c r="AH27" s="0">
        <f>'41733-FAIRFIELD TWP'!H24</f>
      </c>
      <c r="AI27" s="0">
        <f>'41733-FAIRFIELD TWP'!H25</f>
      </c>
      <c r="AJ27" s="0">
        <f>'41733-FAIRFIELD TWP'!H26</f>
      </c>
      <c r="AK27" s="0">
        <f>'41733-FAIRFIELD TWP'!H27</f>
      </c>
      <c r="AL27" s="0">
        <f>'41733-FAIRFIELD TWP'!H28</f>
      </c>
      <c r="AM27" s="0">
        <f>'41733-FAIRFIELD TWP'!H29</f>
      </c>
      <c r="AN27" s="0">
        <f>'41733-FAIRFIELD TWP'!H30</f>
      </c>
      <c r="AP27" s="0">
        <f>'41733-FAIRFIELD TWP'!H32</f>
      </c>
      <c r="AQ27" s="0">
        <f>'41733-FAIRFIELD TWP'!H33</f>
      </c>
      <c r="AR27" s="0">
        <f>'41733-FAIRFIELD TWP'!H34</f>
      </c>
      <c r="AS27" s="0">
        <f>'41733-FAIRFIELD TWP'!H35</f>
      </c>
    </row>
    <row r="28" ht="12" customHeight="1">
      <c r="A28" s="6" t="s">
        <v>25</v>
      </c>
      <c r="B28" s="14">
        <f>=SUM(AL1:AL76)</f>
      </c>
      <c r="N28" s="0">
        <f>'41800-FITCHVILLE TWP'!D4</f>
      </c>
      <c r="O28" s="0">
        <f>'41800-FITCHVILLE TWP'!D5</f>
      </c>
      <c r="P28" s="0">
        <f>'41800-FITCHVILLE TWP'!D6</f>
      </c>
      <c r="Q28" s="0">
        <f>'41800-FITCHVILLE TWP'!D7</f>
      </c>
      <c r="R28" s="0">
        <f>'41800-FITCHVILLE TWP'!D8</f>
      </c>
      <c r="S28" s="0">
        <f>'41800-FITCHVILLE TWP'!D9</f>
      </c>
      <c r="T28" s="0">
        <f>'41800-FITCHVILLE TWP'!D10</f>
      </c>
      <c r="W28" s="0">
        <f>'41800-FITCHVILLE TWP'!D13</f>
      </c>
      <c r="X28" s="0">
        <f>'41800-FITCHVILLE TWP'!D14</f>
      </c>
      <c r="Y28" s="0">
        <f>'41800-FITCHVILLE TWP'!D15</f>
      </c>
      <c r="Z28" s="0">
        <f>'41800-FITCHVILLE TWP'!D16</f>
      </c>
      <c r="AA28" s="0">
        <f>'41800-FITCHVILLE TWP'!D17</f>
      </c>
      <c r="AB28" s="0">
        <f>'41800-FITCHVILLE TWP'!D18</f>
      </c>
      <c r="AC28" s="0">
        <f>'41800-FITCHVILLE TWP'!D19</f>
      </c>
      <c r="AD28" s="0">
        <f>'41800-FITCHVILLE TWP'!D20</f>
      </c>
      <c r="AG28" s="0">
        <f>'41800-FITCHVILLE TWP'!D23</f>
      </c>
      <c r="AH28" s="0">
        <f>'41800-FITCHVILLE TWP'!D24</f>
      </c>
      <c r="AI28" s="0">
        <f>'41800-FITCHVILLE TWP'!D25</f>
      </c>
      <c r="AJ28" s="0">
        <f>'41800-FITCHVILLE TWP'!D26</f>
      </c>
      <c r="AK28" s="0">
        <f>'41800-FITCHVILLE TWP'!D27</f>
      </c>
      <c r="AL28" s="0">
        <f>'41800-FITCHVILLE TWP'!D28</f>
      </c>
      <c r="AM28" s="0">
        <f>'41800-FITCHVILLE TWP'!D29</f>
      </c>
      <c r="AN28" s="0">
        <f>'41800-FITCHVILLE TWP'!D30</f>
      </c>
      <c r="AP28" s="0">
        <f>'41800-FITCHVILLE TWP'!D32</f>
      </c>
      <c r="AQ28" s="0">
        <f>'41800-FITCHVILLE TWP'!D33</f>
      </c>
      <c r="AR28" s="0">
        <f>'41800-FITCHVILLE TWP'!D34</f>
      </c>
      <c r="AS28" s="0">
        <f>'41800-FITCHVILLE TWP'!D35</f>
      </c>
    </row>
    <row r="29" ht="12" customHeight="1">
      <c r="A29" s="6" t="s">
        <v>26</v>
      </c>
      <c r="B29" s="14">
        <f>=SUM(AM1:AM76)</f>
      </c>
      <c r="N29" s="0">
        <f>'42122-GREENFIELD TWP'!E4</f>
      </c>
      <c r="O29" s="0">
        <f>'42122-GREENFIELD TWP'!E5</f>
      </c>
      <c r="P29" s="0">
        <f>'42122-GREENFIELD TWP'!E6</f>
      </c>
      <c r="Q29" s="0">
        <f>'42122-GREENFIELD TWP'!E7</f>
      </c>
      <c r="R29" s="0">
        <f>'42122-GREENFIELD TWP'!E8</f>
      </c>
      <c r="S29" s="0">
        <f>'42122-GREENFIELD TWP'!E9</f>
      </c>
      <c r="T29" s="0">
        <f>'42122-GREENFIELD TWP'!E10</f>
      </c>
      <c r="W29" s="0">
        <f>'42122-GREENFIELD TWP'!E13</f>
      </c>
      <c r="X29" s="0">
        <f>'42122-GREENFIELD TWP'!E14</f>
      </c>
      <c r="Y29" s="0">
        <f>'42122-GREENFIELD TWP'!E15</f>
      </c>
      <c r="Z29" s="0">
        <f>'42122-GREENFIELD TWP'!E16</f>
      </c>
      <c r="AA29" s="0">
        <f>'42122-GREENFIELD TWP'!E17</f>
      </c>
      <c r="AB29" s="0">
        <f>'42122-GREENFIELD TWP'!E18</f>
      </c>
      <c r="AC29" s="0">
        <f>'42122-GREENFIELD TWP'!E19</f>
      </c>
      <c r="AD29" s="0">
        <f>'42122-GREENFIELD TWP'!E20</f>
      </c>
      <c r="AG29" s="0">
        <f>'42122-GREENFIELD TWP'!E23</f>
      </c>
      <c r="AH29" s="0">
        <f>'42122-GREENFIELD TWP'!E24</f>
      </c>
      <c r="AI29" s="0">
        <f>'42122-GREENFIELD TWP'!E25</f>
      </c>
      <c r="AJ29" s="0">
        <f>'42122-GREENFIELD TWP'!E26</f>
      </c>
      <c r="AK29" s="0">
        <f>'42122-GREENFIELD TWP'!E27</f>
      </c>
      <c r="AL29" s="0">
        <f>'42122-GREENFIELD TWP'!E28</f>
      </c>
      <c r="AM29" s="0">
        <f>'42122-GREENFIELD TWP'!E29</f>
      </c>
      <c r="AN29" s="0">
        <f>'42122-GREENFIELD TWP'!E30</f>
      </c>
      <c r="AP29" s="0">
        <f>'42122-GREENFIELD TWP'!E32</f>
      </c>
      <c r="AQ29" s="0">
        <f>'42122-GREENFIELD TWP'!E33</f>
      </c>
      <c r="AR29" s="0">
        <f>'42122-GREENFIELD TWP'!E34</f>
      </c>
      <c r="AS29" s="0">
        <f>'42122-GREENFIELD TWP'!E35</f>
      </c>
    </row>
    <row r="30" ht="12" customHeight="1">
      <c r="A30" s="8" t="s">
        <v>27</v>
      </c>
      <c r="B30" s="17">
        <f>=SUM(AN1:AN76)</f>
      </c>
      <c r="N30" s="0">
        <f>'42150-GREENWICH TWP'!D4</f>
      </c>
      <c r="O30" s="0">
        <f>'42150-GREENWICH TWP'!D5</f>
      </c>
      <c r="P30" s="0">
        <f>'42150-GREENWICH TWP'!D6</f>
      </c>
      <c r="Q30" s="0">
        <f>'42150-GREENWICH TWP'!D7</f>
      </c>
      <c r="R30" s="0">
        <f>'42150-GREENWICH TWP'!D8</f>
      </c>
      <c r="S30" s="0">
        <f>'42150-GREENWICH TWP'!D9</f>
      </c>
      <c r="T30" s="0">
        <f>'42150-GREENWICH TWP'!D10</f>
      </c>
      <c r="W30" s="0">
        <f>'42150-GREENWICH TWP'!D13</f>
      </c>
      <c r="X30" s="0">
        <f>'42150-GREENWICH TWP'!D14</f>
      </c>
      <c r="Y30" s="0">
        <f>'42150-GREENWICH TWP'!D15</f>
      </c>
      <c r="Z30" s="0">
        <f>'42150-GREENWICH TWP'!D16</f>
      </c>
      <c r="AA30" s="0">
        <f>'42150-GREENWICH TWP'!D17</f>
      </c>
      <c r="AB30" s="0">
        <f>'42150-GREENWICH TWP'!D18</f>
      </c>
      <c r="AC30" s="0">
        <f>'42150-GREENWICH TWP'!D19</f>
      </c>
      <c r="AD30" s="0">
        <f>'42150-GREENWICH TWP'!D20</f>
      </c>
      <c r="AG30" s="0">
        <f>'42150-GREENWICH TWP'!D23</f>
      </c>
      <c r="AH30" s="0">
        <f>'42150-GREENWICH TWP'!D24</f>
      </c>
      <c r="AI30" s="0">
        <f>'42150-GREENWICH TWP'!D25</f>
      </c>
      <c r="AJ30" s="0">
        <f>'42150-GREENWICH TWP'!D26</f>
      </c>
      <c r="AK30" s="0">
        <f>'42150-GREENWICH TWP'!D27</f>
      </c>
      <c r="AL30" s="0">
        <f>'42150-GREENWICH TWP'!D28</f>
      </c>
      <c r="AM30" s="0">
        <f>'42150-GREENWICH TWP'!D29</f>
      </c>
      <c r="AN30" s="0">
        <f>'42150-GREENWICH TWP'!D30</f>
      </c>
      <c r="AP30" s="0">
        <f>'42150-GREENWICH TWP'!D32</f>
      </c>
      <c r="AQ30" s="0">
        <f>'42150-GREENWICH TWP'!D33</f>
      </c>
      <c r="AR30" s="0">
        <f>'42150-GREENWICH TWP'!D34</f>
      </c>
      <c r="AS30" s="0">
        <f>'42150-GREENWICH TWP'!D35</f>
      </c>
    </row>
    <row r="31" ht="12" customHeight="1">
      <c r="N31" s="0">
        <f>'42350-HARTLAND TWP'!E4</f>
      </c>
      <c r="O31" s="0">
        <f>'42350-HARTLAND TWP'!E5</f>
      </c>
      <c r="P31" s="0">
        <f>'42350-HARTLAND TWP'!E6</f>
      </c>
      <c r="Q31" s="0">
        <f>'42350-HARTLAND TWP'!E7</f>
      </c>
      <c r="R31" s="0">
        <f>'42350-HARTLAND TWP'!E8</f>
      </c>
      <c r="S31" s="0">
        <f>'42350-HARTLAND TWP'!E9</f>
      </c>
      <c r="T31" s="0">
        <f>'42350-HARTLAND TWP'!E10</f>
      </c>
      <c r="W31" s="0">
        <f>'42350-HARTLAND TWP'!E13</f>
      </c>
      <c r="X31" s="0">
        <f>'42350-HARTLAND TWP'!E14</f>
      </c>
      <c r="Y31" s="0">
        <f>'42350-HARTLAND TWP'!E15</f>
      </c>
      <c r="Z31" s="0">
        <f>'42350-HARTLAND TWP'!E16</f>
      </c>
      <c r="AA31" s="0">
        <f>'42350-HARTLAND TWP'!E17</f>
      </c>
      <c r="AB31" s="0">
        <f>'42350-HARTLAND TWP'!E18</f>
      </c>
      <c r="AC31" s="0">
        <f>'42350-HARTLAND TWP'!E19</f>
      </c>
      <c r="AD31" s="0">
        <f>'42350-HARTLAND TWP'!E20</f>
      </c>
      <c r="AG31" s="0">
        <f>'42350-HARTLAND TWP'!E23</f>
      </c>
      <c r="AH31" s="0">
        <f>'42350-HARTLAND TWP'!E24</f>
      </c>
      <c r="AI31" s="0">
        <f>'42350-HARTLAND TWP'!E25</f>
      </c>
      <c r="AJ31" s="0">
        <f>'42350-HARTLAND TWP'!E26</f>
      </c>
      <c r="AK31" s="0">
        <f>'42350-HARTLAND TWP'!E27</f>
      </c>
      <c r="AL31" s="0">
        <f>'42350-HARTLAND TWP'!E28</f>
      </c>
      <c r="AM31" s="0">
        <f>'42350-HARTLAND TWP'!E29</f>
      </c>
      <c r="AN31" s="0">
        <f>'42350-HARTLAND TWP'!E30</f>
      </c>
      <c r="AP31" s="0">
        <f>'42350-HARTLAND TWP'!E32</f>
      </c>
      <c r="AQ31" s="0">
        <f>'42350-HARTLAND TWP'!E33</f>
      </c>
      <c r="AR31" s="0">
        <f>'42350-HARTLAND TWP'!E34</f>
      </c>
      <c r="AS31" s="0">
        <f>'42350-HARTLAND TWP'!E35</f>
      </c>
    </row>
    <row r="32" ht="12" customHeight="1">
      <c r="A32" s="8" t="s">
        <v>28</v>
      </c>
      <c r="B32" s="17">
        <f>=SUM(AP1:AP76)</f>
      </c>
      <c r="N32" s="0">
        <f>'43080-LYME TWP'!F4</f>
      </c>
      <c r="O32" s="0">
        <f>'43080-LYME TWP'!F5</f>
      </c>
      <c r="P32" s="0">
        <f>'43080-LYME TWP'!F6</f>
      </c>
      <c r="Q32" s="0">
        <f>'43080-LYME TWP'!F7</f>
      </c>
      <c r="R32" s="0">
        <f>'43080-LYME TWP'!F8</f>
      </c>
      <c r="S32" s="0">
        <f>'43080-LYME TWP'!F9</f>
      </c>
      <c r="T32" s="0">
        <f>'43080-LYME TWP'!F10</f>
      </c>
      <c r="W32" s="0">
        <f>'43080-LYME TWP'!F13</f>
      </c>
      <c r="X32" s="0">
        <f>'43080-LYME TWP'!F14</f>
      </c>
      <c r="Y32" s="0">
        <f>'43080-LYME TWP'!F15</f>
      </c>
      <c r="Z32" s="0">
        <f>'43080-LYME TWP'!F16</f>
      </c>
      <c r="AA32" s="0">
        <f>'43080-LYME TWP'!F17</f>
      </c>
      <c r="AB32" s="0">
        <f>'43080-LYME TWP'!F18</f>
      </c>
      <c r="AC32" s="0">
        <f>'43080-LYME TWP'!F19</f>
      </c>
      <c r="AD32" s="0">
        <f>'43080-LYME TWP'!F20</f>
      </c>
      <c r="AG32" s="0">
        <f>'43080-LYME TWP'!F23</f>
      </c>
      <c r="AH32" s="0">
        <f>'43080-LYME TWP'!F24</f>
      </c>
      <c r="AI32" s="0">
        <f>'43080-LYME TWP'!F25</f>
      </c>
      <c r="AJ32" s="0">
        <f>'43080-LYME TWP'!F26</f>
      </c>
      <c r="AK32" s="0">
        <f>'43080-LYME TWP'!F27</f>
      </c>
      <c r="AL32" s="0">
        <f>'43080-LYME TWP'!F28</f>
      </c>
      <c r="AM32" s="0">
        <f>'43080-LYME TWP'!F29</f>
      </c>
      <c r="AN32" s="0">
        <f>'43080-LYME TWP'!F30</f>
      </c>
      <c r="AP32" s="0">
        <f>'43080-LYME TWP'!F32</f>
      </c>
      <c r="AQ32" s="0">
        <f>'43080-LYME TWP'!F33</f>
      </c>
      <c r="AR32" s="0">
        <f>'43080-LYME TWP'!F34</f>
      </c>
      <c r="AS32" s="0">
        <f>'43080-LYME TWP'!F35</f>
      </c>
    </row>
    <row r="33" ht="12" customHeight="1">
      <c r="A33" s="6" t="s">
        <v>29</v>
      </c>
      <c r="B33" s="14">
        <f>=SUM(AQ1:AQ76)</f>
      </c>
      <c r="N33" s="0">
        <f>'43690-NEW HAVEN TWP'!F4</f>
      </c>
      <c r="O33" s="0">
        <f>'43690-NEW HAVEN TWP'!F5</f>
      </c>
      <c r="P33" s="0">
        <f>'43690-NEW HAVEN TWP'!F6</f>
      </c>
      <c r="Q33" s="0">
        <f>'43690-NEW HAVEN TWP'!F7</f>
      </c>
      <c r="R33" s="0">
        <f>'43690-NEW HAVEN TWP'!F8</f>
      </c>
      <c r="S33" s="0">
        <f>'43690-NEW HAVEN TWP'!F9</f>
      </c>
      <c r="T33" s="0">
        <f>'43690-NEW HAVEN TWP'!F10</f>
      </c>
      <c r="W33" s="0">
        <f>'43690-NEW HAVEN TWP'!F13</f>
      </c>
      <c r="X33" s="0">
        <f>'43690-NEW HAVEN TWP'!F14</f>
      </c>
      <c r="Y33" s="0">
        <f>'43690-NEW HAVEN TWP'!F15</f>
      </c>
      <c r="Z33" s="0">
        <f>'43690-NEW HAVEN TWP'!F16</f>
      </c>
      <c r="AA33" s="0">
        <f>'43690-NEW HAVEN TWP'!F17</f>
      </c>
      <c r="AB33" s="0">
        <f>'43690-NEW HAVEN TWP'!F18</f>
      </c>
      <c r="AC33" s="0">
        <f>'43690-NEW HAVEN TWP'!F19</f>
      </c>
      <c r="AD33" s="0">
        <f>'43690-NEW HAVEN TWP'!F20</f>
      </c>
      <c r="AG33" s="0">
        <f>'43690-NEW HAVEN TWP'!F23</f>
      </c>
      <c r="AH33" s="0">
        <f>'43690-NEW HAVEN TWP'!F24</f>
      </c>
      <c r="AI33" s="0">
        <f>'43690-NEW HAVEN TWP'!F25</f>
      </c>
      <c r="AJ33" s="0">
        <f>'43690-NEW HAVEN TWP'!F26</f>
      </c>
      <c r="AK33" s="0">
        <f>'43690-NEW HAVEN TWP'!F27</f>
      </c>
      <c r="AL33" s="0">
        <f>'43690-NEW HAVEN TWP'!F28</f>
      </c>
      <c r="AM33" s="0">
        <f>'43690-NEW HAVEN TWP'!F29</f>
      </c>
      <c r="AN33" s="0">
        <f>'43690-NEW HAVEN TWP'!F30</f>
      </c>
      <c r="AP33" s="0">
        <f>'43690-NEW HAVEN TWP'!F32</f>
      </c>
      <c r="AQ33" s="0">
        <f>'43690-NEW HAVEN TWP'!F33</f>
      </c>
      <c r="AR33" s="0">
        <f>'43690-NEW HAVEN TWP'!F34</f>
      </c>
      <c r="AS33" s="0">
        <f>'43690-NEW HAVEN TWP'!F35</f>
      </c>
    </row>
    <row r="34" ht="12" customHeight="1">
      <c r="A34" s="6" t="s">
        <v>30</v>
      </c>
      <c r="B34" s="14">
        <f>=SUM(AR1:AR76)</f>
      </c>
      <c r="N34" s="0">
        <f>'43710-NEW LONDON TWP'!E4</f>
      </c>
      <c r="O34" s="0">
        <f>'43710-NEW LONDON TWP'!E5</f>
      </c>
      <c r="P34" s="0">
        <f>'43710-NEW LONDON TWP'!E6</f>
      </c>
      <c r="Q34" s="0">
        <f>'43710-NEW LONDON TWP'!E7</f>
      </c>
      <c r="R34" s="0">
        <f>'43710-NEW LONDON TWP'!E8</f>
      </c>
      <c r="S34" s="0">
        <f>'43710-NEW LONDON TWP'!E9</f>
      </c>
      <c r="T34" s="0">
        <f>'43710-NEW LONDON TWP'!E10</f>
      </c>
      <c r="W34" s="0">
        <f>'43710-NEW LONDON TWP'!E13</f>
      </c>
      <c r="X34" s="0">
        <f>'43710-NEW LONDON TWP'!E14</f>
      </c>
      <c r="Y34" s="0">
        <f>'43710-NEW LONDON TWP'!E15</f>
      </c>
      <c r="Z34" s="0">
        <f>'43710-NEW LONDON TWP'!E16</f>
      </c>
      <c r="AA34" s="0">
        <f>'43710-NEW LONDON TWP'!E17</f>
      </c>
      <c r="AB34" s="0">
        <f>'43710-NEW LONDON TWP'!E18</f>
      </c>
      <c r="AC34" s="0">
        <f>'43710-NEW LONDON TWP'!E19</f>
      </c>
      <c r="AD34" s="0">
        <f>'43710-NEW LONDON TWP'!E20</f>
      </c>
      <c r="AG34" s="0">
        <f>'43710-NEW LONDON TWP'!E23</f>
      </c>
      <c r="AH34" s="0">
        <f>'43710-NEW LONDON TWP'!E24</f>
      </c>
      <c r="AI34" s="0">
        <f>'43710-NEW LONDON TWP'!E25</f>
      </c>
      <c r="AJ34" s="0">
        <f>'43710-NEW LONDON TWP'!E26</f>
      </c>
      <c r="AK34" s="0">
        <f>'43710-NEW LONDON TWP'!E27</f>
      </c>
      <c r="AL34" s="0">
        <f>'43710-NEW LONDON TWP'!E28</f>
      </c>
      <c r="AM34" s="0">
        <f>'43710-NEW LONDON TWP'!E29</f>
      </c>
      <c r="AN34" s="0">
        <f>'43710-NEW LONDON TWP'!E30</f>
      </c>
      <c r="AP34" s="0">
        <f>'43710-NEW LONDON TWP'!E32</f>
      </c>
      <c r="AQ34" s="0">
        <f>'43710-NEW LONDON TWP'!E33</f>
      </c>
      <c r="AR34" s="0">
        <f>'43710-NEW LONDON TWP'!E34</f>
      </c>
      <c r="AS34" s="0">
        <f>'43710-NEW LONDON TWP'!E35</f>
      </c>
    </row>
    <row r="35" ht="12" customHeight="1">
      <c r="A35" s="1" t="s">
        <v>31</v>
      </c>
      <c r="B35" s="17">
        <f>=SUM(AS1:AS76)</f>
      </c>
      <c r="N35" s="0">
        <f>'43870-NORWALK TWP'!F4</f>
      </c>
      <c r="O35" s="0">
        <f>'43870-NORWALK TWP'!F5</f>
      </c>
      <c r="P35" s="0">
        <f>'43870-NORWALK TWP'!F6</f>
      </c>
      <c r="Q35" s="0">
        <f>'43870-NORWALK TWP'!F7</f>
      </c>
      <c r="R35" s="0">
        <f>'43870-NORWALK TWP'!F8</f>
      </c>
      <c r="S35" s="0">
        <f>'43870-NORWALK TWP'!F9</f>
      </c>
      <c r="T35" s="0">
        <f>'43870-NORWALK TWP'!F10</f>
      </c>
      <c r="W35" s="0">
        <f>'43870-NORWALK TWP'!F13</f>
      </c>
      <c r="X35" s="0">
        <f>'43870-NORWALK TWP'!F14</f>
      </c>
      <c r="Y35" s="0">
        <f>'43870-NORWALK TWP'!F15</f>
      </c>
      <c r="Z35" s="0">
        <f>'43870-NORWALK TWP'!F16</f>
      </c>
      <c r="AA35" s="0">
        <f>'43870-NORWALK TWP'!F17</f>
      </c>
      <c r="AB35" s="0">
        <f>'43870-NORWALK TWP'!F18</f>
      </c>
      <c r="AC35" s="0">
        <f>'43870-NORWALK TWP'!F19</f>
      </c>
      <c r="AD35" s="0">
        <f>'43870-NORWALK TWP'!F20</f>
      </c>
      <c r="AG35" s="0">
        <f>'43870-NORWALK TWP'!F23</f>
      </c>
      <c r="AH35" s="0">
        <f>'43870-NORWALK TWP'!F24</f>
      </c>
      <c r="AI35" s="0">
        <f>'43870-NORWALK TWP'!F25</f>
      </c>
      <c r="AJ35" s="0">
        <f>'43870-NORWALK TWP'!F26</f>
      </c>
      <c r="AK35" s="0">
        <f>'43870-NORWALK TWP'!F27</f>
      </c>
      <c r="AL35" s="0">
        <f>'43870-NORWALK TWP'!F28</f>
      </c>
      <c r="AM35" s="0">
        <f>'43870-NORWALK TWP'!F29</f>
      </c>
      <c r="AN35" s="0">
        <f>'43870-NORWALK TWP'!F30</f>
      </c>
      <c r="AP35" s="0">
        <f>'43870-NORWALK TWP'!F32</f>
      </c>
      <c r="AQ35" s="0">
        <f>'43870-NORWALK TWP'!F33</f>
      </c>
      <c r="AR35" s="0">
        <f>'43870-NORWALK TWP'!F34</f>
      </c>
      <c r="AS35" s="0">
        <f>'43870-NORWALK TWP'!F35</f>
      </c>
    </row>
    <row r="36" ht="12" customHeight="1">
      <c r="N36" s="0">
        <f>'43881-NORWICH TWP'!E4</f>
      </c>
      <c r="O36" s="0">
        <f>'43881-NORWICH TWP'!E5</f>
      </c>
      <c r="P36" s="0">
        <f>'43881-NORWICH TWP'!E6</f>
      </c>
      <c r="Q36" s="0">
        <f>'43881-NORWICH TWP'!E7</f>
      </c>
      <c r="R36" s="0">
        <f>'43881-NORWICH TWP'!E8</f>
      </c>
      <c r="S36" s="0">
        <f>'43881-NORWICH TWP'!E9</f>
      </c>
      <c r="T36" s="0">
        <f>'43881-NORWICH TWP'!E10</f>
      </c>
      <c r="W36" s="0">
        <f>'43881-NORWICH TWP'!E13</f>
      </c>
      <c r="X36" s="0">
        <f>'43881-NORWICH TWP'!E14</f>
      </c>
      <c r="Y36" s="0">
        <f>'43881-NORWICH TWP'!E15</f>
      </c>
      <c r="Z36" s="0">
        <f>'43881-NORWICH TWP'!E16</f>
      </c>
      <c r="AA36" s="0">
        <f>'43881-NORWICH TWP'!E17</f>
      </c>
      <c r="AB36" s="0">
        <f>'43881-NORWICH TWP'!E18</f>
      </c>
      <c r="AC36" s="0">
        <f>'43881-NORWICH TWP'!E19</f>
      </c>
      <c r="AD36" s="0">
        <f>'43881-NORWICH TWP'!E20</f>
      </c>
      <c r="AG36" s="0">
        <f>'43881-NORWICH TWP'!E23</f>
      </c>
      <c r="AH36" s="0">
        <f>'43881-NORWICH TWP'!E24</f>
      </c>
      <c r="AI36" s="0">
        <f>'43881-NORWICH TWP'!E25</f>
      </c>
      <c r="AJ36" s="0">
        <f>'43881-NORWICH TWP'!E26</f>
      </c>
      <c r="AK36" s="0">
        <f>'43881-NORWICH TWP'!E27</f>
      </c>
      <c r="AL36" s="0">
        <f>'43881-NORWICH TWP'!E28</f>
      </c>
      <c r="AM36" s="0">
        <f>'43881-NORWICH TWP'!E29</f>
      </c>
      <c r="AN36" s="0">
        <f>'43881-NORWICH TWP'!E30</f>
      </c>
      <c r="AP36" s="0">
        <f>'43881-NORWICH TWP'!E32</f>
      </c>
      <c r="AQ36" s="0">
        <f>'43881-NORWICH TWP'!E33</f>
      </c>
      <c r="AR36" s="0">
        <f>'43881-NORWICH TWP'!E34</f>
      </c>
      <c r="AS36" s="0">
        <f>'43881-NORWICH TWP'!E35</f>
      </c>
    </row>
    <row r="37" ht="12" customHeight="1">
      <c r="N37" s="0">
        <f>'44521-RICHMOND TWP'!E4</f>
      </c>
      <c r="O37" s="0">
        <f>'44521-RICHMOND TWP'!E5</f>
      </c>
      <c r="P37" s="0">
        <f>'44521-RICHMOND TWP'!E6</f>
      </c>
      <c r="Q37" s="0">
        <f>'44521-RICHMOND TWP'!E7</f>
      </c>
      <c r="R37" s="0">
        <f>'44521-RICHMOND TWP'!E8</f>
      </c>
      <c r="S37" s="0">
        <f>'44521-RICHMOND TWP'!E9</f>
      </c>
      <c r="T37" s="0">
        <f>'44521-RICHMOND TWP'!E10</f>
      </c>
      <c r="W37" s="0">
        <f>'44521-RICHMOND TWP'!E13</f>
      </c>
      <c r="X37" s="0">
        <f>'44521-RICHMOND TWP'!E14</f>
      </c>
      <c r="Y37" s="0">
        <f>'44521-RICHMOND TWP'!E15</f>
      </c>
      <c r="Z37" s="0">
        <f>'44521-RICHMOND TWP'!E16</f>
      </c>
      <c r="AA37" s="0">
        <f>'44521-RICHMOND TWP'!E17</f>
      </c>
      <c r="AB37" s="0">
        <f>'44521-RICHMOND TWP'!E18</f>
      </c>
      <c r="AC37" s="0">
        <f>'44521-RICHMOND TWP'!E19</f>
      </c>
      <c r="AD37" s="0">
        <f>'44521-RICHMOND TWP'!E20</f>
      </c>
      <c r="AG37" s="0">
        <f>'44521-RICHMOND TWP'!E23</f>
      </c>
      <c r="AH37" s="0">
        <f>'44521-RICHMOND TWP'!E24</f>
      </c>
      <c r="AI37" s="0">
        <f>'44521-RICHMOND TWP'!E25</f>
      </c>
      <c r="AJ37" s="0">
        <f>'44521-RICHMOND TWP'!E26</f>
      </c>
      <c r="AK37" s="0">
        <f>'44521-RICHMOND TWP'!E27</f>
      </c>
      <c r="AL37" s="0">
        <f>'44521-RICHMOND TWP'!E28</f>
      </c>
      <c r="AM37" s="0">
        <f>'44521-RICHMOND TWP'!E29</f>
      </c>
      <c r="AN37" s="0">
        <f>'44521-RICHMOND TWP'!E30</f>
      </c>
      <c r="AP37" s="0">
        <f>'44521-RICHMOND TWP'!E32</f>
      </c>
      <c r="AQ37" s="0">
        <f>'44521-RICHMOND TWP'!E33</f>
      </c>
      <c r="AR37" s="0">
        <f>'44521-RICHMOND TWP'!E34</f>
      </c>
      <c r="AS37" s="0">
        <f>'44521-RICHMOND TWP'!E35</f>
      </c>
    </row>
    <row r="38" ht="12" customHeight="1">
      <c r="N38" s="0">
        <f>'44540-RIDGEFIELD TWP'!F4</f>
      </c>
      <c r="O38" s="0">
        <f>'44540-RIDGEFIELD TWP'!F5</f>
      </c>
      <c r="P38" s="0">
        <f>'44540-RIDGEFIELD TWP'!F6</f>
      </c>
      <c r="Q38" s="0">
        <f>'44540-RIDGEFIELD TWP'!F7</f>
      </c>
      <c r="R38" s="0">
        <f>'44540-RIDGEFIELD TWP'!F8</f>
      </c>
      <c r="S38" s="0">
        <f>'44540-RIDGEFIELD TWP'!F9</f>
      </c>
      <c r="T38" s="0">
        <f>'44540-RIDGEFIELD TWP'!F10</f>
      </c>
      <c r="W38" s="0">
        <f>'44540-RIDGEFIELD TWP'!F13</f>
      </c>
      <c r="X38" s="0">
        <f>'44540-RIDGEFIELD TWP'!F14</f>
      </c>
      <c r="Y38" s="0">
        <f>'44540-RIDGEFIELD TWP'!F15</f>
      </c>
      <c r="Z38" s="0">
        <f>'44540-RIDGEFIELD TWP'!F16</f>
      </c>
      <c r="AA38" s="0">
        <f>'44540-RIDGEFIELD TWP'!F17</f>
      </c>
      <c r="AB38" s="0">
        <f>'44540-RIDGEFIELD TWP'!F18</f>
      </c>
      <c r="AC38" s="0">
        <f>'44540-RIDGEFIELD TWP'!F19</f>
      </c>
      <c r="AD38" s="0">
        <f>'44540-RIDGEFIELD TWP'!F20</f>
      </c>
      <c r="AG38" s="0">
        <f>'44540-RIDGEFIELD TWP'!F23</f>
      </c>
      <c r="AH38" s="0">
        <f>'44540-RIDGEFIELD TWP'!F24</f>
      </c>
      <c r="AI38" s="0">
        <f>'44540-RIDGEFIELD TWP'!F25</f>
      </c>
      <c r="AJ38" s="0">
        <f>'44540-RIDGEFIELD TWP'!F26</f>
      </c>
      <c r="AK38" s="0">
        <f>'44540-RIDGEFIELD TWP'!F27</f>
      </c>
      <c r="AL38" s="0">
        <f>'44540-RIDGEFIELD TWP'!F28</f>
      </c>
      <c r="AM38" s="0">
        <f>'44540-RIDGEFIELD TWP'!F29</f>
      </c>
      <c r="AN38" s="0">
        <f>'44540-RIDGEFIELD TWP'!F30</f>
      </c>
      <c r="AP38" s="0">
        <f>'44540-RIDGEFIELD TWP'!F32</f>
      </c>
      <c r="AQ38" s="0">
        <f>'44540-RIDGEFIELD TWP'!F33</f>
      </c>
      <c r="AR38" s="0">
        <f>'44540-RIDGEFIELD TWP'!F34</f>
      </c>
      <c r="AS38" s="0">
        <f>'44540-RIDGEFIELD TWP'!F35</f>
      </c>
    </row>
    <row r="39" ht="12" customHeight="1"/>
    <row r="40" ht="12" customHeight="1">
      <c r="N40" s="0">
        <f>'44571-RIPLEY TWP'!D4</f>
      </c>
      <c r="O40" s="0">
        <f>'44571-RIPLEY TWP'!D5</f>
      </c>
      <c r="P40" s="0">
        <f>'44571-RIPLEY TWP'!D6</f>
      </c>
      <c r="Q40" s="0">
        <f>'44571-RIPLEY TWP'!D7</f>
      </c>
      <c r="R40" s="0">
        <f>'44571-RIPLEY TWP'!D8</f>
      </c>
      <c r="S40" s="0">
        <f>'44571-RIPLEY TWP'!D9</f>
      </c>
      <c r="T40" s="0">
        <f>'44571-RIPLEY TWP'!D10</f>
      </c>
      <c r="W40" s="0">
        <f>'44571-RIPLEY TWP'!D13</f>
      </c>
      <c r="X40" s="0">
        <f>'44571-RIPLEY TWP'!D14</f>
      </c>
      <c r="Y40" s="0">
        <f>'44571-RIPLEY TWP'!D15</f>
      </c>
      <c r="Z40" s="0">
        <f>'44571-RIPLEY TWP'!D16</f>
      </c>
      <c r="AA40" s="0">
        <f>'44571-RIPLEY TWP'!D17</f>
      </c>
      <c r="AB40" s="0">
        <f>'44571-RIPLEY TWP'!D18</f>
      </c>
      <c r="AC40" s="0">
        <f>'44571-RIPLEY TWP'!D19</f>
      </c>
      <c r="AD40" s="0">
        <f>'44571-RIPLEY TWP'!D20</f>
      </c>
      <c r="AG40" s="0">
        <f>'44571-RIPLEY TWP'!D23</f>
      </c>
      <c r="AH40" s="0">
        <f>'44571-RIPLEY TWP'!D24</f>
      </c>
      <c r="AI40" s="0">
        <f>'44571-RIPLEY TWP'!D25</f>
      </c>
      <c r="AJ40" s="0">
        <f>'44571-RIPLEY TWP'!D26</f>
      </c>
      <c r="AK40" s="0">
        <f>'44571-RIPLEY TWP'!D27</f>
      </c>
      <c r="AL40" s="0">
        <f>'44571-RIPLEY TWP'!D28</f>
      </c>
      <c r="AM40" s="0">
        <f>'44571-RIPLEY TWP'!D29</f>
      </c>
      <c r="AN40" s="0">
        <f>'44571-RIPLEY TWP'!D30</f>
      </c>
      <c r="AP40" s="0">
        <f>'44571-RIPLEY TWP'!D32</f>
      </c>
      <c r="AQ40" s="0">
        <f>'44571-RIPLEY TWP'!D33</f>
      </c>
      <c r="AR40" s="0">
        <f>'44571-RIPLEY TWP'!D34</f>
      </c>
      <c r="AS40" s="0">
        <f>'44571-RIPLEY TWP'!D35</f>
      </c>
    </row>
    <row r="41" ht="12" customHeight="1">
      <c r="N41" s="0">
        <f>'44930-SHERMAN TWP'!C4</f>
      </c>
      <c r="O41" s="0">
        <f>'44930-SHERMAN TWP'!C5</f>
      </c>
      <c r="P41" s="0">
        <f>'44930-SHERMAN TWP'!C6</f>
      </c>
      <c r="Q41" s="0">
        <f>'44930-SHERMAN TWP'!C7</f>
      </c>
      <c r="R41" s="0">
        <f>'44930-SHERMAN TWP'!C8</f>
      </c>
      <c r="S41" s="0">
        <f>'44930-SHERMAN TWP'!C9</f>
      </c>
      <c r="T41" s="0">
        <f>'44930-SHERMAN TWP'!C10</f>
      </c>
      <c r="W41" s="0">
        <f>'44930-SHERMAN TWP'!C13</f>
      </c>
      <c r="X41" s="0">
        <f>'44930-SHERMAN TWP'!C14</f>
      </c>
      <c r="Y41" s="0">
        <f>'44930-SHERMAN TWP'!C15</f>
      </c>
      <c r="Z41" s="0">
        <f>'44930-SHERMAN TWP'!C16</f>
      </c>
      <c r="AA41" s="0">
        <f>'44930-SHERMAN TWP'!C17</f>
      </c>
      <c r="AB41" s="0">
        <f>'44930-SHERMAN TWP'!C18</f>
      </c>
      <c r="AC41" s="0">
        <f>'44930-SHERMAN TWP'!C19</f>
      </c>
      <c r="AD41" s="0">
        <f>'44930-SHERMAN TWP'!C20</f>
      </c>
      <c r="AG41" s="0">
        <f>'44930-SHERMAN TWP'!C23</f>
      </c>
      <c r="AH41" s="0">
        <f>'44930-SHERMAN TWP'!C24</f>
      </c>
      <c r="AI41" s="0">
        <f>'44930-SHERMAN TWP'!C25</f>
      </c>
      <c r="AJ41" s="0">
        <f>'44930-SHERMAN TWP'!C26</f>
      </c>
      <c r="AK41" s="0">
        <f>'44930-SHERMAN TWP'!C27</f>
      </c>
      <c r="AL41" s="0">
        <f>'44930-SHERMAN TWP'!C28</f>
      </c>
      <c r="AM41" s="0">
        <f>'44930-SHERMAN TWP'!C29</f>
      </c>
      <c r="AN41" s="0">
        <f>'44930-SHERMAN TWP'!C30</f>
      </c>
      <c r="AP41" s="0">
        <f>'44930-SHERMAN TWP'!C32</f>
      </c>
      <c r="AQ41" s="0">
        <f>'44930-SHERMAN TWP'!C33</f>
      </c>
      <c r="AR41" s="0">
        <f>'44930-SHERMAN TWP'!C34</f>
      </c>
      <c r="AS41" s="0">
        <f>'44930-SHERMAN TWP'!C35</f>
      </c>
    </row>
    <row r="42" ht="12" customHeight="1"/>
    <row r="43" ht="12" customHeight="1">
      <c r="N43" s="0">
        <f>'45430-TOWNSEND TWP'!G4</f>
      </c>
      <c r="O43" s="0">
        <f>'45430-TOWNSEND TWP'!G5</f>
      </c>
      <c r="P43" s="0">
        <f>'45430-TOWNSEND TWP'!G6</f>
      </c>
      <c r="Q43" s="0">
        <f>'45430-TOWNSEND TWP'!G7</f>
      </c>
      <c r="R43" s="0">
        <f>'45430-TOWNSEND TWP'!G8</f>
      </c>
      <c r="S43" s="0">
        <f>'45430-TOWNSEND TWP'!G9</f>
      </c>
      <c r="T43" s="0">
        <f>'45430-TOWNSEND TWP'!G10</f>
      </c>
      <c r="W43" s="0">
        <f>'45430-TOWNSEND TWP'!G13</f>
      </c>
      <c r="X43" s="0">
        <f>'45430-TOWNSEND TWP'!G14</f>
      </c>
      <c r="Y43" s="0">
        <f>'45430-TOWNSEND TWP'!G15</f>
      </c>
      <c r="Z43" s="0">
        <f>'45430-TOWNSEND TWP'!G16</f>
      </c>
      <c r="AA43" s="0">
        <f>'45430-TOWNSEND TWP'!G17</f>
      </c>
      <c r="AB43" s="0">
        <f>'45430-TOWNSEND TWP'!G18</f>
      </c>
      <c r="AC43" s="0">
        <f>'45430-TOWNSEND TWP'!G19</f>
      </c>
      <c r="AD43" s="0">
        <f>'45430-TOWNSEND TWP'!G20</f>
      </c>
      <c r="AG43" s="0">
        <f>'45430-TOWNSEND TWP'!G23</f>
      </c>
      <c r="AH43" s="0">
        <f>'45430-TOWNSEND TWP'!G24</f>
      </c>
      <c r="AI43" s="0">
        <f>'45430-TOWNSEND TWP'!G25</f>
      </c>
      <c r="AJ43" s="0">
        <f>'45430-TOWNSEND TWP'!G26</f>
      </c>
      <c r="AK43" s="0">
        <f>'45430-TOWNSEND TWP'!G27</f>
      </c>
      <c r="AL43" s="0">
        <f>'45430-TOWNSEND TWP'!G28</f>
      </c>
      <c r="AM43" s="0">
        <f>'45430-TOWNSEND TWP'!G29</f>
      </c>
      <c r="AN43" s="0">
        <f>'45430-TOWNSEND TWP'!G30</f>
      </c>
      <c r="AP43" s="0">
        <f>'45430-TOWNSEND TWP'!G32</f>
      </c>
      <c r="AQ43" s="0">
        <f>'45430-TOWNSEND TWP'!G33</f>
      </c>
      <c r="AR43" s="0">
        <f>'45430-TOWNSEND TWP'!G34</f>
      </c>
      <c r="AS43" s="0">
        <f>'45430-TOWNSEND TWP'!G35</f>
      </c>
    </row>
    <row r="44" ht="12" customHeight="1">
      <c r="N44" s="0">
        <f>'45710-WAKEMAN TWP'!F4</f>
      </c>
      <c r="O44" s="0">
        <f>'45710-WAKEMAN TWP'!F5</f>
      </c>
      <c r="P44" s="0">
        <f>'45710-WAKEMAN TWP'!F6</f>
      </c>
      <c r="Q44" s="0">
        <f>'45710-WAKEMAN TWP'!F7</f>
      </c>
      <c r="R44" s="0">
        <f>'45710-WAKEMAN TWP'!F8</f>
      </c>
      <c r="S44" s="0">
        <f>'45710-WAKEMAN TWP'!F9</f>
      </c>
      <c r="T44" s="0">
        <f>'45710-WAKEMAN TWP'!F10</f>
      </c>
      <c r="W44" s="0">
        <f>'45710-WAKEMAN TWP'!F13</f>
      </c>
      <c r="X44" s="0">
        <f>'45710-WAKEMAN TWP'!F14</f>
      </c>
      <c r="Y44" s="0">
        <f>'45710-WAKEMAN TWP'!F15</f>
      </c>
      <c r="Z44" s="0">
        <f>'45710-WAKEMAN TWP'!F16</f>
      </c>
      <c r="AA44" s="0">
        <f>'45710-WAKEMAN TWP'!F17</f>
      </c>
      <c r="AB44" s="0">
        <f>'45710-WAKEMAN TWP'!F18</f>
      </c>
      <c r="AC44" s="0">
        <f>'45710-WAKEMAN TWP'!F19</f>
      </c>
      <c r="AD44" s="0">
        <f>'45710-WAKEMAN TWP'!F20</f>
      </c>
      <c r="AG44" s="0">
        <f>'45710-WAKEMAN TWP'!F23</f>
      </c>
      <c r="AH44" s="0">
        <f>'45710-WAKEMAN TWP'!F24</f>
      </c>
      <c r="AI44" s="0">
        <f>'45710-WAKEMAN TWP'!F25</f>
      </c>
      <c r="AJ44" s="0">
        <f>'45710-WAKEMAN TWP'!F26</f>
      </c>
      <c r="AK44" s="0">
        <f>'45710-WAKEMAN TWP'!F27</f>
      </c>
      <c r="AL44" s="0">
        <f>'45710-WAKEMAN TWP'!F28</f>
      </c>
      <c r="AM44" s="0">
        <f>'45710-WAKEMAN TWP'!F29</f>
      </c>
      <c r="AN44" s="0">
        <f>'45710-WAKEMAN TWP'!F30</f>
      </c>
      <c r="AP44" s="0">
        <f>'45710-WAKEMAN TWP'!F32</f>
      </c>
      <c r="AQ44" s="0">
        <f>'45710-WAKEMAN TWP'!F33</f>
      </c>
      <c r="AR44" s="0">
        <f>'45710-WAKEMAN TWP'!F34</f>
      </c>
      <c r="AS44" s="0">
        <f>'45710-WAKEMAN TWP'!F35</f>
      </c>
    </row>
    <row r="45" ht="12" customHeight="1">
      <c r="N45" s="0">
        <f>'44170-PERU TWP'!F4</f>
      </c>
      <c r="O45" s="0">
        <f>'44170-PERU TWP'!F5</f>
      </c>
      <c r="P45" s="0">
        <f>'44170-PERU TWP'!F6</f>
      </c>
      <c r="Q45" s="0">
        <f>'44170-PERU TWP'!F7</f>
      </c>
      <c r="R45" s="0">
        <f>'44170-PERU TWP'!F8</f>
      </c>
      <c r="S45" s="0">
        <f>'44170-PERU TWP'!F9</f>
      </c>
      <c r="T45" s="0">
        <f>'44170-PERU TWP'!F10</f>
      </c>
      <c r="W45" s="0">
        <f>'44170-PERU TWP'!F13</f>
      </c>
      <c r="X45" s="0">
        <f>'44170-PERU TWP'!F14</f>
      </c>
      <c r="Y45" s="0">
        <f>'44170-PERU TWP'!F15</f>
      </c>
      <c r="Z45" s="0">
        <f>'44170-PERU TWP'!F16</f>
      </c>
      <c r="AA45" s="0">
        <f>'44170-PERU TWP'!F17</f>
      </c>
      <c r="AB45" s="0">
        <f>'44170-PERU TWP'!F18</f>
      </c>
      <c r="AC45" s="0">
        <f>'44170-PERU TWP'!F19</f>
      </c>
      <c r="AD45" s="0">
        <f>'44170-PERU TWP'!F20</f>
      </c>
      <c r="AG45" s="0">
        <f>'44170-PERU TWP'!F23</f>
      </c>
      <c r="AH45" s="0">
        <f>'44170-PERU TWP'!F24</f>
      </c>
      <c r="AI45" s="0">
        <f>'44170-PERU TWP'!F25</f>
      </c>
      <c r="AJ45" s="0">
        <f>'44170-PERU TWP'!F26</f>
      </c>
      <c r="AK45" s="0">
        <f>'44170-PERU TWP'!F27</f>
      </c>
      <c r="AL45" s="0">
        <f>'44170-PERU TWP'!F28</f>
      </c>
      <c r="AM45" s="0">
        <f>'44170-PERU TWP'!F29</f>
      </c>
      <c r="AN45" s="0">
        <f>'44170-PERU TWP'!F30</f>
      </c>
      <c r="AP45" s="0">
        <f>'44170-PERU TWP'!F32</f>
      </c>
      <c r="AQ45" s="0">
        <f>'44170-PERU TWP'!F33</f>
      </c>
      <c r="AR45" s="0">
        <f>'44170-PERU TWP'!F34</f>
      </c>
      <c r="AS45" s="0">
        <f>'44170-PERU TWP'!F35</f>
      </c>
    </row>
    <row r="46" ht="12" customHeight="1">
      <c r="N46" s="0">
        <f>'50660-BELLEVUE CITY'!I4</f>
      </c>
      <c r="O46" s="0">
        <f>'50660-BELLEVUE CITY'!I5</f>
      </c>
      <c r="P46" s="0">
        <f>'50660-BELLEVUE CITY'!I6</f>
      </c>
      <c r="Q46" s="0">
        <f>'50660-BELLEVUE CITY'!I7</f>
      </c>
      <c r="R46" s="0">
        <f>'50660-BELLEVUE CITY'!I8</f>
      </c>
      <c r="S46" s="0">
        <f>'50660-BELLEVUE CITY'!I9</f>
      </c>
      <c r="T46" s="0">
        <f>'50660-BELLEVUE CITY'!I10</f>
      </c>
      <c r="W46" s="0">
        <f>'50660-BELLEVUE CITY'!I13</f>
      </c>
      <c r="X46" s="0">
        <f>'50660-BELLEVUE CITY'!I14</f>
      </c>
      <c r="Y46" s="0">
        <f>'50660-BELLEVUE CITY'!I15</f>
      </c>
      <c r="Z46" s="0">
        <f>'50660-BELLEVUE CITY'!I16</f>
      </c>
      <c r="AA46" s="0">
        <f>'50660-BELLEVUE CITY'!I17</f>
      </c>
      <c r="AB46" s="0">
        <f>'50660-BELLEVUE CITY'!I18</f>
      </c>
      <c r="AC46" s="0">
        <f>'50660-BELLEVUE CITY'!I19</f>
      </c>
      <c r="AD46" s="0">
        <f>'50660-BELLEVUE CITY'!I20</f>
      </c>
      <c r="AG46" s="0">
        <f>'50660-BELLEVUE CITY'!I23</f>
      </c>
      <c r="AH46" s="0">
        <f>'50660-BELLEVUE CITY'!I24</f>
      </c>
      <c r="AI46" s="0">
        <f>'50660-BELLEVUE CITY'!I25</f>
      </c>
      <c r="AJ46" s="0">
        <f>'50660-BELLEVUE CITY'!I26</f>
      </c>
      <c r="AK46" s="0">
        <f>'50660-BELLEVUE CITY'!I27</f>
      </c>
      <c r="AL46" s="0">
        <f>'50660-BELLEVUE CITY'!I28</f>
      </c>
      <c r="AM46" s="0">
        <f>'50660-BELLEVUE CITY'!I29</f>
      </c>
      <c r="AN46" s="0">
        <f>'50660-BELLEVUE CITY'!I30</f>
      </c>
      <c r="AP46" s="0">
        <f>'50660-BELLEVUE CITY'!I32</f>
      </c>
      <c r="AQ46" s="0">
        <f>'50660-BELLEVUE CITY'!I33</f>
      </c>
      <c r="AR46" s="0">
        <f>'50660-BELLEVUE CITY'!I34</f>
      </c>
      <c r="AS46" s="0">
        <f>'50660-BELLEVUE CITY'!I35</f>
      </c>
    </row>
    <row r="47" ht="12" customHeight="1">
      <c r="N47" s="0">
        <f>'56070-NORTH FAIRFIELD CORP'!F4</f>
      </c>
      <c r="O47" s="0">
        <f>'56070-NORTH FAIRFIELD CORP'!F5</f>
      </c>
      <c r="P47" s="0">
        <f>'56070-NORTH FAIRFIELD CORP'!F6</f>
      </c>
      <c r="Q47" s="0">
        <f>'56070-NORTH FAIRFIELD CORP'!F7</f>
      </c>
      <c r="R47" s="0">
        <f>'56070-NORTH FAIRFIELD CORP'!F8</f>
      </c>
      <c r="S47" s="0">
        <f>'56070-NORTH FAIRFIELD CORP'!F9</f>
      </c>
      <c r="T47" s="0">
        <f>'56070-NORTH FAIRFIELD CORP'!F10</f>
      </c>
      <c r="W47" s="0">
        <f>'56070-NORTH FAIRFIELD CORP'!F13</f>
      </c>
      <c r="X47" s="0">
        <f>'56070-NORTH FAIRFIELD CORP'!F14</f>
      </c>
      <c r="Y47" s="0">
        <f>'56070-NORTH FAIRFIELD CORP'!F15</f>
      </c>
      <c r="Z47" s="0">
        <f>'56070-NORTH FAIRFIELD CORP'!F16</f>
      </c>
      <c r="AA47" s="0">
        <f>'56070-NORTH FAIRFIELD CORP'!F17</f>
      </c>
      <c r="AB47" s="0">
        <f>'56070-NORTH FAIRFIELD CORP'!F18</f>
      </c>
      <c r="AC47" s="0">
        <f>'56070-NORTH FAIRFIELD CORP'!F19</f>
      </c>
      <c r="AD47" s="0">
        <f>'56070-NORTH FAIRFIELD CORP'!F20</f>
      </c>
      <c r="AG47" s="0">
        <f>'56070-NORTH FAIRFIELD CORP'!F23</f>
      </c>
      <c r="AH47" s="0">
        <f>'56070-NORTH FAIRFIELD CORP'!F24</f>
      </c>
      <c r="AI47" s="0">
        <f>'56070-NORTH FAIRFIELD CORP'!F25</f>
      </c>
      <c r="AJ47" s="0">
        <f>'56070-NORTH FAIRFIELD CORP'!F26</f>
      </c>
      <c r="AK47" s="0">
        <f>'56070-NORTH FAIRFIELD CORP'!F27</f>
      </c>
      <c r="AL47" s="0">
        <f>'56070-NORTH FAIRFIELD CORP'!F28</f>
      </c>
      <c r="AM47" s="0">
        <f>'56070-NORTH FAIRFIELD CORP'!F29</f>
      </c>
      <c r="AN47" s="0">
        <f>'56070-NORTH FAIRFIELD CORP'!F30</f>
      </c>
      <c r="AP47" s="0">
        <f>'56070-NORTH FAIRFIELD CORP'!F32</f>
      </c>
      <c r="AQ47" s="0">
        <f>'56070-NORTH FAIRFIELD CORP'!F33</f>
      </c>
      <c r="AR47" s="0">
        <f>'56070-NORTH FAIRFIELD CORP'!F34</f>
      </c>
      <c r="AS47" s="0">
        <f>'56070-NORTH FAIRFIELD CORP'!F35</f>
      </c>
    </row>
    <row r="48" ht="12" customHeight="1">
      <c r="N48" s="0">
        <f>'53320-GREENWICH CORP'!G4</f>
      </c>
      <c r="O48" s="0">
        <f>'53320-GREENWICH CORP'!G5</f>
      </c>
      <c r="P48" s="0">
        <f>'53320-GREENWICH CORP'!G6</f>
      </c>
      <c r="Q48" s="0">
        <f>'53320-GREENWICH CORP'!G7</f>
      </c>
      <c r="R48" s="0">
        <f>'53320-GREENWICH CORP'!G8</f>
      </c>
      <c r="S48" s="0">
        <f>'53320-GREENWICH CORP'!G9</f>
      </c>
      <c r="T48" s="0">
        <f>'53320-GREENWICH CORP'!G10</f>
      </c>
      <c r="W48" s="0">
        <f>'53320-GREENWICH CORP'!G13</f>
      </c>
      <c r="X48" s="0">
        <f>'53320-GREENWICH CORP'!G14</f>
      </c>
      <c r="Y48" s="0">
        <f>'53320-GREENWICH CORP'!G15</f>
      </c>
      <c r="Z48" s="0">
        <f>'53320-GREENWICH CORP'!G16</f>
      </c>
      <c r="AA48" s="0">
        <f>'53320-GREENWICH CORP'!G17</f>
      </c>
      <c r="AB48" s="0">
        <f>'53320-GREENWICH CORP'!G18</f>
      </c>
      <c r="AC48" s="0">
        <f>'53320-GREENWICH CORP'!G19</f>
      </c>
      <c r="AD48" s="0">
        <f>'53320-GREENWICH CORP'!G20</f>
      </c>
      <c r="AG48" s="0">
        <f>'53320-GREENWICH CORP'!G23</f>
      </c>
      <c r="AH48" s="0">
        <f>'53320-GREENWICH CORP'!G24</f>
      </c>
      <c r="AI48" s="0">
        <f>'53320-GREENWICH CORP'!G25</f>
      </c>
      <c r="AJ48" s="0">
        <f>'53320-GREENWICH CORP'!G26</f>
      </c>
      <c r="AK48" s="0">
        <f>'53320-GREENWICH CORP'!G27</f>
      </c>
      <c r="AL48" s="0">
        <f>'53320-GREENWICH CORP'!G28</f>
      </c>
      <c r="AM48" s="0">
        <f>'53320-GREENWICH CORP'!G29</f>
      </c>
      <c r="AN48" s="0">
        <f>'53320-GREENWICH CORP'!G30</f>
      </c>
      <c r="AP48" s="0">
        <f>'53320-GREENWICH CORP'!G32</f>
      </c>
      <c r="AQ48" s="0">
        <f>'53320-GREENWICH CORP'!G33</f>
      </c>
      <c r="AR48" s="0">
        <f>'53320-GREENWICH CORP'!G34</f>
      </c>
      <c r="AS48" s="0">
        <f>'53320-GREENWICH CORP'!G35</f>
      </c>
    </row>
    <row r="49" ht="12" customHeight="1">
      <c r="N49" s="0">
        <f>'56780-PLYMOUTH CORP'!J4</f>
      </c>
      <c r="O49" s="0">
        <f>'56780-PLYMOUTH CORP'!J5</f>
      </c>
      <c r="P49" s="0">
        <f>'56780-PLYMOUTH CORP'!J6</f>
      </c>
      <c r="Q49" s="0">
        <f>'56780-PLYMOUTH CORP'!J7</f>
      </c>
      <c r="R49" s="0">
        <f>'56780-PLYMOUTH CORP'!J8</f>
      </c>
      <c r="S49" s="0">
        <f>'56780-PLYMOUTH CORP'!J9</f>
      </c>
      <c r="T49" s="0">
        <f>'56780-PLYMOUTH CORP'!J10</f>
      </c>
      <c r="W49" s="0">
        <f>'56780-PLYMOUTH CORP'!J13</f>
      </c>
      <c r="X49" s="0">
        <f>'56780-PLYMOUTH CORP'!J14</f>
      </c>
      <c r="Y49" s="0">
        <f>'56780-PLYMOUTH CORP'!J15</f>
      </c>
      <c r="Z49" s="0">
        <f>'56780-PLYMOUTH CORP'!J16</f>
      </c>
      <c r="AA49" s="0">
        <f>'56780-PLYMOUTH CORP'!J17</f>
      </c>
      <c r="AB49" s="0">
        <f>'56780-PLYMOUTH CORP'!J18</f>
      </c>
      <c r="AC49" s="0">
        <f>'56780-PLYMOUTH CORP'!J19</f>
      </c>
      <c r="AD49" s="0">
        <f>'56780-PLYMOUTH CORP'!J20</f>
      </c>
      <c r="AG49" s="0">
        <f>'56780-PLYMOUTH CORP'!J23</f>
      </c>
      <c r="AH49" s="0">
        <f>'56780-PLYMOUTH CORP'!J24</f>
      </c>
      <c r="AI49" s="0">
        <f>'56780-PLYMOUTH CORP'!J25</f>
      </c>
      <c r="AJ49" s="0">
        <f>'56780-PLYMOUTH CORP'!J26</f>
      </c>
      <c r="AK49" s="0">
        <f>'56780-PLYMOUTH CORP'!J27</f>
      </c>
      <c r="AL49" s="0">
        <f>'56780-PLYMOUTH CORP'!J28</f>
      </c>
      <c r="AM49" s="0">
        <f>'56780-PLYMOUTH CORP'!J29</f>
      </c>
      <c r="AN49" s="0">
        <f>'56780-PLYMOUTH CORP'!J30</f>
      </c>
      <c r="AP49" s="0">
        <f>'56780-PLYMOUTH CORP'!J32</f>
      </c>
      <c r="AQ49" s="0">
        <f>'56780-PLYMOUTH CORP'!J33</f>
      </c>
      <c r="AR49" s="0">
        <f>'56780-PLYMOUTH CORP'!J34</f>
      </c>
      <c r="AS49" s="0">
        <f>'56780-PLYMOUTH CORP'!J35</f>
      </c>
    </row>
    <row r="50" ht="12" customHeight="1">
      <c r="N50" s="0">
        <f>'55820-NEW LONDON CORP'!E4</f>
      </c>
      <c r="O50" s="0">
        <f>'55820-NEW LONDON CORP'!E5</f>
      </c>
      <c r="P50" s="0">
        <f>'55820-NEW LONDON CORP'!E6</f>
      </c>
      <c r="Q50" s="0">
        <f>'55820-NEW LONDON CORP'!E7</f>
      </c>
      <c r="R50" s="0">
        <f>'55820-NEW LONDON CORP'!E8</f>
      </c>
      <c r="S50" s="0">
        <f>'55820-NEW LONDON CORP'!E9</f>
      </c>
      <c r="T50" s="0">
        <f>'55820-NEW LONDON CORP'!E10</f>
      </c>
      <c r="W50" s="0">
        <f>'55820-NEW LONDON CORP'!E13</f>
      </c>
      <c r="X50" s="0">
        <f>'55820-NEW LONDON CORP'!E14</f>
      </c>
      <c r="Y50" s="0">
        <f>'55820-NEW LONDON CORP'!E15</f>
      </c>
      <c r="Z50" s="0">
        <f>'55820-NEW LONDON CORP'!E16</f>
      </c>
      <c r="AA50" s="0">
        <f>'55820-NEW LONDON CORP'!E17</f>
      </c>
      <c r="AB50" s="0">
        <f>'55820-NEW LONDON CORP'!E18</f>
      </c>
      <c r="AC50" s="0">
        <f>'55820-NEW LONDON CORP'!E19</f>
      </c>
      <c r="AD50" s="0">
        <f>'55820-NEW LONDON CORP'!E20</f>
      </c>
      <c r="AG50" s="0">
        <f>'55820-NEW LONDON CORP'!E23</f>
      </c>
      <c r="AH50" s="0">
        <f>'55820-NEW LONDON CORP'!E24</f>
      </c>
      <c r="AI50" s="0">
        <f>'55820-NEW LONDON CORP'!E25</f>
      </c>
      <c r="AJ50" s="0">
        <f>'55820-NEW LONDON CORP'!E26</f>
      </c>
      <c r="AK50" s="0">
        <f>'55820-NEW LONDON CORP'!E27</f>
      </c>
      <c r="AL50" s="0">
        <f>'55820-NEW LONDON CORP'!E28</f>
      </c>
      <c r="AM50" s="0">
        <f>'55820-NEW LONDON CORP'!E29</f>
      </c>
      <c r="AN50" s="0">
        <f>'55820-NEW LONDON CORP'!E30</f>
      </c>
      <c r="AP50" s="0">
        <f>'55820-NEW LONDON CORP'!E32</f>
      </c>
      <c r="AQ50" s="0">
        <f>'55820-NEW LONDON CORP'!E33</f>
      </c>
      <c r="AR50" s="0">
        <f>'55820-NEW LONDON CORP'!E34</f>
      </c>
      <c r="AS50" s="0">
        <f>'55820-NEW LONDON CORP'!E35</f>
      </c>
    </row>
    <row r="51" ht="12" customHeight="1">
      <c r="N51" s="0">
        <f>'55170-MILAN CORP'!F4</f>
      </c>
      <c r="O51" s="0">
        <f>'55170-MILAN CORP'!F5</f>
      </c>
      <c r="P51" s="0">
        <f>'55170-MILAN CORP'!F6</f>
      </c>
      <c r="Q51" s="0">
        <f>'55170-MILAN CORP'!F7</f>
      </c>
      <c r="R51" s="0">
        <f>'55170-MILAN CORP'!F8</f>
      </c>
      <c r="S51" s="0">
        <f>'55170-MILAN CORP'!F9</f>
      </c>
      <c r="T51" s="0">
        <f>'55170-MILAN CORP'!F10</f>
      </c>
      <c r="W51" s="0">
        <f>'55170-MILAN CORP'!F13</f>
      </c>
      <c r="X51" s="0">
        <f>'55170-MILAN CORP'!F14</f>
      </c>
      <c r="Y51" s="0">
        <f>'55170-MILAN CORP'!F15</f>
      </c>
      <c r="Z51" s="0">
        <f>'55170-MILAN CORP'!F16</f>
      </c>
      <c r="AA51" s="0">
        <f>'55170-MILAN CORP'!F17</f>
      </c>
      <c r="AB51" s="0">
        <f>'55170-MILAN CORP'!F18</f>
      </c>
      <c r="AC51" s="0">
        <f>'55170-MILAN CORP'!F19</f>
      </c>
      <c r="AD51" s="0">
        <f>'55170-MILAN CORP'!F20</f>
      </c>
      <c r="AG51" s="0">
        <f>'55170-MILAN CORP'!F23</f>
      </c>
      <c r="AH51" s="0">
        <f>'55170-MILAN CORP'!F24</f>
      </c>
      <c r="AI51" s="0">
        <f>'55170-MILAN CORP'!F25</f>
      </c>
      <c r="AJ51" s="0">
        <f>'55170-MILAN CORP'!F26</f>
      </c>
      <c r="AK51" s="0">
        <f>'55170-MILAN CORP'!F27</f>
      </c>
      <c r="AL51" s="0">
        <f>'55170-MILAN CORP'!F28</f>
      </c>
      <c r="AM51" s="0">
        <f>'55170-MILAN CORP'!F29</f>
      </c>
      <c r="AN51" s="0">
        <f>'55170-MILAN CORP'!F30</f>
      </c>
      <c r="AP51" s="0">
        <f>'55170-MILAN CORP'!F32</f>
      </c>
      <c r="AQ51" s="0">
        <f>'55170-MILAN CORP'!F33</f>
      </c>
      <c r="AR51" s="0">
        <f>'55170-MILAN CORP'!F34</f>
      </c>
      <c r="AS51" s="0">
        <f>'55170-MILAN CORP'!F35</f>
      </c>
    </row>
    <row r="52" ht="12" customHeight="1">
      <c r="N52" s="0">
        <f>'56190-NORWALK CITY'!H4</f>
      </c>
      <c r="O52" s="0">
        <f>'56190-NORWALK CITY'!H5</f>
      </c>
      <c r="P52" s="0">
        <f>'56190-NORWALK CITY'!H6</f>
      </c>
      <c r="Q52" s="0">
        <f>'56190-NORWALK CITY'!H7</f>
      </c>
      <c r="R52" s="0">
        <f>'56190-NORWALK CITY'!H8</f>
      </c>
      <c r="S52" s="0">
        <f>'56190-NORWALK CITY'!H9</f>
      </c>
      <c r="T52" s="0">
        <f>'56190-NORWALK CITY'!H10</f>
      </c>
      <c r="W52" s="0">
        <f>'56190-NORWALK CITY'!H13</f>
      </c>
      <c r="X52" s="0">
        <f>'56190-NORWALK CITY'!H14</f>
      </c>
      <c r="Y52" s="0">
        <f>'56190-NORWALK CITY'!H15</f>
      </c>
      <c r="Z52" s="0">
        <f>'56190-NORWALK CITY'!H16</f>
      </c>
      <c r="AA52" s="0">
        <f>'56190-NORWALK CITY'!H17</f>
      </c>
      <c r="AB52" s="0">
        <f>'56190-NORWALK CITY'!H18</f>
      </c>
      <c r="AC52" s="0">
        <f>'56190-NORWALK CITY'!H19</f>
      </c>
      <c r="AD52" s="0">
        <f>'56190-NORWALK CITY'!H20</f>
      </c>
      <c r="AG52" s="0">
        <f>'56190-NORWALK CITY'!H23</f>
      </c>
      <c r="AH52" s="0">
        <f>'56190-NORWALK CITY'!H24</f>
      </c>
      <c r="AI52" s="0">
        <f>'56190-NORWALK CITY'!H25</f>
      </c>
      <c r="AJ52" s="0">
        <f>'56190-NORWALK CITY'!H26</f>
      </c>
      <c r="AK52" s="0">
        <f>'56190-NORWALK CITY'!H27</f>
      </c>
      <c r="AL52" s="0">
        <f>'56190-NORWALK CITY'!H28</f>
      </c>
      <c r="AM52" s="0">
        <f>'56190-NORWALK CITY'!H29</f>
      </c>
      <c r="AN52" s="0">
        <f>'56190-NORWALK CITY'!H30</f>
      </c>
      <c r="AP52" s="0">
        <f>'56190-NORWALK CITY'!H32</f>
      </c>
      <c r="AQ52" s="0">
        <f>'56190-NORWALK CITY'!H33</f>
      </c>
      <c r="AR52" s="0">
        <f>'56190-NORWALK CITY'!H34</f>
      </c>
      <c r="AS52" s="0">
        <f>'56190-NORWALK CITY'!H35</f>
      </c>
    </row>
    <row r="53" ht="12" customHeight="1">
      <c r="N53" s="0">
        <f>'55350-MONROEVILLE CORP'!D4</f>
      </c>
      <c r="O53" s="0">
        <f>'55350-MONROEVILLE CORP'!D5</f>
      </c>
      <c r="P53" s="0">
        <f>'55350-MONROEVILLE CORP'!D6</f>
      </c>
      <c r="Q53" s="0">
        <f>'55350-MONROEVILLE CORP'!D7</f>
      </c>
      <c r="R53" s="0">
        <f>'55350-MONROEVILLE CORP'!D8</f>
      </c>
      <c r="S53" s="0">
        <f>'55350-MONROEVILLE CORP'!D9</f>
      </c>
      <c r="T53" s="0">
        <f>'55350-MONROEVILLE CORP'!D10</f>
      </c>
      <c r="W53" s="0">
        <f>'55350-MONROEVILLE CORP'!D13</f>
      </c>
      <c r="X53" s="0">
        <f>'55350-MONROEVILLE CORP'!D14</f>
      </c>
      <c r="Y53" s="0">
        <f>'55350-MONROEVILLE CORP'!D15</f>
      </c>
      <c r="Z53" s="0">
        <f>'55350-MONROEVILLE CORP'!D16</f>
      </c>
      <c r="AA53" s="0">
        <f>'55350-MONROEVILLE CORP'!D17</f>
      </c>
      <c r="AB53" s="0">
        <f>'55350-MONROEVILLE CORP'!D18</f>
      </c>
      <c r="AC53" s="0">
        <f>'55350-MONROEVILLE CORP'!D19</f>
      </c>
      <c r="AD53" s="0">
        <f>'55350-MONROEVILLE CORP'!D20</f>
      </c>
      <c r="AG53" s="0">
        <f>'55350-MONROEVILLE CORP'!D23</f>
      </c>
      <c r="AH53" s="0">
        <f>'55350-MONROEVILLE CORP'!D24</f>
      </c>
      <c r="AI53" s="0">
        <f>'55350-MONROEVILLE CORP'!D25</f>
      </c>
      <c r="AJ53" s="0">
        <f>'55350-MONROEVILLE CORP'!D26</f>
      </c>
      <c r="AK53" s="0">
        <f>'55350-MONROEVILLE CORP'!D27</f>
      </c>
      <c r="AL53" s="0">
        <f>'55350-MONROEVILLE CORP'!D28</f>
      </c>
      <c r="AM53" s="0">
        <f>'55350-MONROEVILLE CORP'!D29</f>
      </c>
      <c r="AN53" s="0">
        <f>'55350-MONROEVILLE CORP'!D30</f>
      </c>
      <c r="AP53" s="0">
        <f>'55350-MONROEVILLE CORP'!D32</f>
      </c>
      <c r="AQ53" s="0">
        <f>'55350-MONROEVILLE CORP'!D33</f>
      </c>
      <c r="AR53" s="0">
        <f>'55350-MONROEVILLE CORP'!D34</f>
      </c>
      <c r="AS53" s="0">
        <f>'55350-MONROEVILLE CORP'!D35</f>
      </c>
    </row>
    <row r="54" ht="12" customHeight="1">
      <c r="N54" s="0">
        <f>'58650-WAKEMAN CORP'!E4</f>
      </c>
      <c r="O54" s="0">
        <f>'58650-WAKEMAN CORP'!E5</f>
      </c>
      <c r="P54" s="0">
        <f>'58650-WAKEMAN CORP'!E6</f>
      </c>
      <c r="Q54" s="0">
        <f>'58650-WAKEMAN CORP'!E7</f>
      </c>
      <c r="R54" s="0">
        <f>'58650-WAKEMAN CORP'!E8</f>
      </c>
      <c r="S54" s="0">
        <f>'58650-WAKEMAN CORP'!E9</f>
      </c>
      <c r="T54" s="0">
        <f>'58650-WAKEMAN CORP'!E10</f>
      </c>
      <c r="W54" s="0">
        <f>'58650-WAKEMAN CORP'!E13</f>
      </c>
      <c r="X54" s="0">
        <f>'58650-WAKEMAN CORP'!E14</f>
      </c>
      <c r="Y54" s="0">
        <f>'58650-WAKEMAN CORP'!E15</f>
      </c>
      <c r="Z54" s="0">
        <f>'58650-WAKEMAN CORP'!E16</f>
      </c>
      <c r="AA54" s="0">
        <f>'58650-WAKEMAN CORP'!E17</f>
      </c>
      <c r="AB54" s="0">
        <f>'58650-WAKEMAN CORP'!E18</f>
      </c>
      <c r="AC54" s="0">
        <f>'58650-WAKEMAN CORP'!E19</f>
      </c>
      <c r="AD54" s="0">
        <f>'58650-WAKEMAN CORP'!E20</f>
      </c>
      <c r="AG54" s="0">
        <f>'58650-WAKEMAN CORP'!E23</f>
      </c>
      <c r="AH54" s="0">
        <f>'58650-WAKEMAN CORP'!E24</f>
      </c>
      <c r="AI54" s="0">
        <f>'58650-WAKEMAN CORP'!E25</f>
      </c>
      <c r="AJ54" s="0">
        <f>'58650-WAKEMAN CORP'!E26</f>
      </c>
      <c r="AK54" s="0">
        <f>'58650-WAKEMAN CORP'!E27</f>
      </c>
      <c r="AL54" s="0">
        <f>'58650-WAKEMAN CORP'!E28</f>
      </c>
      <c r="AM54" s="0">
        <f>'58650-WAKEMAN CORP'!E29</f>
      </c>
      <c r="AN54" s="0">
        <f>'58650-WAKEMAN CORP'!E30</f>
      </c>
      <c r="AP54" s="0">
        <f>'58650-WAKEMAN CORP'!E32</f>
      </c>
      <c r="AQ54" s="0">
        <f>'58650-WAKEMAN CORP'!E33</f>
      </c>
      <c r="AR54" s="0">
        <f>'58650-WAKEMAN CORP'!E34</f>
      </c>
      <c r="AS54" s="0">
        <f>'58650-WAKEMAN CORP'!E35</f>
      </c>
    </row>
    <row r="55" ht="12" customHeight="1">
      <c r="N55" s="0">
        <f>'59110-WILLARD CITY'!E4</f>
      </c>
      <c r="O55" s="0">
        <f>'59110-WILLARD CITY'!E5</f>
      </c>
      <c r="P55" s="0">
        <f>'59110-WILLARD CITY'!E6</f>
      </c>
      <c r="Q55" s="0">
        <f>'59110-WILLARD CITY'!E7</f>
      </c>
      <c r="R55" s="0">
        <f>'59110-WILLARD CITY'!E8</f>
      </c>
      <c r="S55" s="0">
        <f>'59110-WILLARD CITY'!E9</f>
      </c>
      <c r="T55" s="0">
        <f>'59110-WILLARD CITY'!E10</f>
      </c>
      <c r="W55" s="0">
        <f>'59110-WILLARD CITY'!E13</f>
      </c>
      <c r="X55" s="0">
        <f>'59110-WILLARD CITY'!E14</f>
      </c>
      <c r="Y55" s="0">
        <f>'59110-WILLARD CITY'!E15</f>
      </c>
      <c r="Z55" s="0">
        <f>'59110-WILLARD CITY'!E16</f>
      </c>
      <c r="AA55" s="0">
        <f>'59110-WILLARD CITY'!E17</f>
      </c>
      <c r="AB55" s="0">
        <f>'59110-WILLARD CITY'!E18</f>
      </c>
      <c r="AC55" s="0">
        <f>'59110-WILLARD CITY'!E19</f>
      </c>
      <c r="AD55" s="0">
        <f>'59110-WILLARD CITY'!E20</f>
      </c>
      <c r="AG55" s="0">
        <f>'59110-WILLARD CITY'!E23</f>
      </c>
      <c r="AH55" s="0">
        <f>'59110-WILLARD CITY'!E24</f>
      </c>
      <c r="AI55" s="0">
        <f>'59110-WILLARD CITY'!E25</f>
      </c>
      <c r="AJ55" s="0">
        <f>'59110-WILLARD CITY'!E26</f>
      </c>
      <c r="AK55" s="0">
        <f>'59110-WILLARD CITY'!E27</f>
      </c>
      <c r="AL55" s="0">
        <f>'59110-WILLARD CITY'!E28</f>
      </c>
      <c r="AM55" s="0">
        <f>'59110-WILLARD CITY'!E29</f>
      </c>
      <c r="AN55" s="0">
        <f>'59110-WILLARD CITY'!E30</f>
      </c>
      <c r="AP55" s="0">
        <f>'59110-WILLARD CITY'!E32</f>
      </c>
      <c r="AQ55" s="0">
        <f>'59110-WILLARD CITY'!E33</f>
      </c>
      <c r="AR55" s="0">
        <f>'59110-WILLARD CITY'!E34</f>
      </c>
      <c r="AS55" s="0">
        <f>'59110-WILLARD CITY'!E35</f>
      </c>
    </row>
    <row r="56" ht="12" customHeight="1">
      <c r="N56" s="0">
        <f>'60720-TRI-COMMUNITY AMBULANCE S'!C4</f>
      </c>
      <c r="O56" s="0">
        <f>'60720-TRI-COMMUNITY AMBULANCE S'!C5</f>
      </c>
      <c r="P56" s="0">
        <f>'60720-TRI-COMMUNITY AMBULANCE S'!C6</f>
      </c>
      <c r="Q56" s="0">
        <f>'60720-TRI-COMMUNITY AMBULANCE S'!C7</f>
      </c>
      <c r="R56" s="0">
        <f>'60720-TRI-COMMUNITY AMBULANCE S'!C8</f>
      </c>
      <c r="S56" s="0">
        <f>'60720-TRI-COMMUNITY AMBULANCE S'!C9</f>
      </c>
      <c r="T56" s="0">
        <f>'60720-TRI-COMMUNITY AMBULANCE S'!C10</f>
      </c>
      <c r="W56" s="0">
        <f>'60720-TRI-COMMUNITY AMBULANCE S'!C13</f>
      </c>
      <c r="X56" s="0">
        <f>'60720-TRI-COMMUNITY AMBULANCE S'!C14</f>
      </c>
      <c r="Y56" s="0">
        <f>'60720-TRI-COMMUNITY AMBULANCE S'!C15</f>
      </c>
      <c r="Z56" s="0">
        <f>'60720-TRI-COMMUNITY AMBULANCE S'!C16</f>
      </c>
      <c r="AA56" s="0">
        <f>'60720-TRI-COMMUNITY AMBULANCE S'!C17</f>
      </c>
      <c r="AB56" s="0">
        <f>'60720-TRI-COMMUNITY AMBULANCE S'!C18</f>
      </c>
      <c r="AC56" s="0">
        <f>'60720-TRI-COMMUNITY AMBULANCE S'!C19</f>
      </c>
      <c r="AD56" s="0">
        <f>'60720-TRI-COMMUNITY AMBULANCE S'!C20</f>
      </c>
      <c r="AG56" s="0">
        <f>'60720-TRI-COMMUNITY AMBULANCE S'!C23</f>
      </c>
      <c r="AH56" s="0">
        <f>'60720-TRI-COMMUNITY AMBULANCE S'!C24</f>
      </c>
      <c r="AI56" s="0">
        <f>'60720-TRI-COMMUNITY AMBULANCE S'!C25</f>
      </c>
      <c r="AJ56" s="0">
        <f>'60720-TRI-COMMUNITY AMBULANCE S'!C26</f>
      </c>
      <c r="AK56" s="0">
        <f>'60720-TRI-COMMUNITY AMBULANCE S'!C27</f>
      </c>
      <c r="AL56" s="0">
        <f>'60720-TRI-COMMUNITY AMBULANCE S'!C28</f>
      </c>
      <c r="AM56" s="0">
        <f>'60720-TRI-COMMUNITY AMBULANCE S'!C29</f>
      </c>
      <c r="AN56" s="0">
        <f>'60720-TRI-COMMUNITY AMBULANCE S'!C30</f>
      </c>
      <c r="AP56" s="0">
        <f>'60720-TRI-COMMUNITY AMBULANCE S'!C32</f>
      </c>
      <c r="AQ56" s="0">
        <f>'60720-TRI-COMMUNITY AMBULANCE S'!C33</f>
      </c>
      <c r="AR56" s="0">
        <f>'60720-TRI-COMMUNITY AMBULANCE S'!C34</f>
      </c>
      <c r="AS56" s="0">
        <f>'60720-TRI-COMMUNITY AMBULANCE S'!C35</f>
      </c>
    </row>
    <row r="57" ht="12" customHeight="1">
      <c r="N57" s="0">
        <f>'60200-WAKEMAN FIRE DISTRICT'!E4</f>
      </c>
      <c r="O57" s="0">
        <f>'60200-WAKEMAN FIRE DISTRICT'!E5</f>
      </c>
      <c r="P57" s="0">
        <f>'60200-WAKEMAN FIRE DISTRICT'!E6</f>
      </c>
      <c r="Q57" s="0">
        <f>'60200-WAKEMAN FIRE DISTRICT'!E7</f>
      </c>
      <c r="R57" s="0">
        <f>'60200-WAKEMAN FIRE DISTRICT'!E8</f>
      </c>
      <c r="S57" s="0">
        <f>'60200-WAKEMAN FIRE DISTRICT'!E9</f>
      </c>
      <c r="T57" s="0">
        <f>'60200-WAKEMAN FIRE DISTRICT'!E10</f>
      </c>
      <c r="W57" s="0">
        <f>'60200-WAKEMAN FIRE DISTRICT'!E13</f>
      </c>
      <c r="X57" s="0">
        <f>'60200-WAKEMAN FIRE DISTRICT'!E14</f>
      </c>
      <c r="Y57" s="0">
        <f>'60200-WAKEMAN FIRE DISTRICT'!E15</f>
      </c>
      <c r="Z57" s="0">
        <f>'60200-WAKEMAN FIRE DISTRICT'!E16</f>
      </c>
      <c r="AA57" s="0">
        <f>'60200-WAKEMAN FIRE DISTRICT'!E17</f>
      </c>
      <c r="AB57" s="0">
        <f>'60200-WAKEMAN FIRE DISTRICT'!E18</f>
      </c>
      <c r="AC57" s="0">
        <f>'60200-WAKEMAN FIRE DISTRICT'!E19</f>
      </c>
      <c r="AD57" s="0">
        <f>'60200-WAKEMAN FIRE DISTRICT'!E20</f>
      </c>
      <c r="AG57" s="0">
        <f>'60200-WAKEMAN FIRE DISTRICT'!E23</f>
      </c>
      <c r="AH57" s="0">
        <f>'60200-WAKEMAN FIRE DISTRICT'!E24</f>
      </c>
      <c r="AI57" s="0">
        <f>'60200-WAKEMAN FIRE DISTRICT'!E25</f>
      </c>
      <c r="AJ57" s="0">
        <f>'60200-WAKEMAN FIRE DISTRICT'!E26</f>
      </c>
      <c r="AK57" s="0">
        <f>'60200-WAKEMAN FIRE DISTRICT'!E27</f>
      </c>
      <c r="AL57" s="0">
        <f>'60200-WAKEMAN FIRE DISTRICT'!E28</f>
      </c>
      <c r="AM57" s="0">
        <f>'60200-WAKEMAN FIRE DISTRICT'!E29</f>
      </c>
      <c r="AN57" s="0">
        <f>'60200-WAKEMAN FIRE DISTRICT'!E30</f>
      </c>
      <c r="AP57" s="0">
        <f>'60200-WAKEMAN FIRE DISTRICT'!E32</f>
      </c>
      <c r="AQ57" s="0">
        <f>'60200-WAKEMAN FIRE DISTRICT'!E33</f>
      </c>
      <c r="AR57" s="0">
        <f>'60200-WAKEMAN FIRE DISTRICT'!E34</f>
      </c>
      <c r="AS57" s="0">
        <f>'60200-WAKEMAN FIRE DISTRICT'!E35</f>
      </c>
    </row>
    <row r="58" ht="12" customHeight="1">
      <c r="N58" s="0">
        <f>'60310-FIRELANDS AMBULANCE DISTR'!D4</f>
      </c>
      <c r="O58" s="0">
        <f>'60310-FIRELANDS AMBULANCE DISTR'!D5</f>
      </c>
      <c r="P58" s="0">
        <f>'60310-FIRELANDS AMBULANCE DISTR'!D6</f>
      </c>
      <c r="Q58" s="0">
        <f>'60310-FIRELANDS AMBULANCE DISTR'!D7</f>
      </c>
      <c r="R58" s="0">
        <f>'60310-FIRELANDS AMBULANCE DISTR'!D8</f>
      </c>
      <c r="S58" s="0">
        <f>'60310-FIRELANDS AMBULANCE DISTR'!D9</f>
      </c>
      <c r="T58" s="0">
        <f>'60310-FIRELANDS AMBULANCE DISTR'!D10</f>
      </c>
      <c r="W58" s="0">
        <f>'60310-FIRELANDS AMBULANCE DISTR'!D13</f>
      </c>
      <c r="X58" s="0">
        <f>'60310-FIRELANDS AMBULANCE DISTR'!D14</f>
      </c>
      <c r="Y58" s="0">
        <f>'60310-FIRELANDS AMBULANCE DISTR'!D15</f>
      </c>
      <c r="Z58" s="0">
        <f>'60310-FIRELANDS AMBULANCE DISTR'!D16</f>
      </c>
      <c r="AA58" s="0">
        <f>'60310-FIRELANDS AMBULANCE DISTR'!D17</f>
      </c>
      <c r="AB58" s="0">
        <f>'60310-FIRELANDS AMBULANCE DISTR'!D18</f>
      </c>
      <c r="AC58" s="0">
        <f>'60310-FIRELANDS AMBULANCE DISTR'!D19</f>
      </c>
      <c r="AD58" s="0">
        <f>'60310-FIRELANDS AMBULANCE DISTR'!D20</f>
      </c>
      <c r="AG58" s="0">
        <f>'60310-FIRELANDS AMBULANCE DISTR'!D23</f>
      </c>
      <c r="AH58" s="0">
        <f>'60310-FIRELANDS AMBULANCE DISTR'!D24</f>
      </c>
      <c r="AI58" s="0">
        <f>'60310-FIRELANDS AMBULANCE DISTR'!D25</f>
      </c>
      <c r="AJ58" s="0">
        <f>'60310-FIRELANDS AMBULANCE DISTR'!D26</f>
      </c>
      <c r="AK58" s="0">
        <f>'60310-FIRELANDS AMBULANCE DISTR'!D27</f>
      </c>
      <c r="AL58" s="0">
        <f>'60310-FIRELANDS AMBULANCE DISTR'!D28</f>
      </c>
      <c r="AM58" s="0">
        <f>'60310-FIRELANDS AMBULANCE DISTR'!D29</f>
      </c>
      <c r="AN58" s="0">
        <f>'60310-FIRELANDS AMBULANCE DISTR'!D30</f>
      </c>
      <c r="AP58" s="0">
        <f>'60310-FIRELANDS AMBULANCE DISTR'!D32</f>
      </c>
      <c r="AQ58" s="0">
        <f>'60310-FIRELANDS AMBULANCE DISTR'!D33</f>
      </c>
      <c r="AR58" s="0">
        <f>'60310-FIRELANDS AMBULANCE DISTR'!D34</f>
      </c>
      <c r="AS58" s="0">
        <f>'60310-FIRELANDS AMBULANCE DISTR'!D35</f>
      </c>
    </row>
    <row r="59" ht="12" customHeight="1">
      <c r="N59" s="0">
        <f>'60380-HURON CO. GENERAL HEALTH '!D4</f>
      </c>
      <c r="O59" s="0">
        <f>'60380-HURON CO. GENERAL HEALTH '!D5</f>
      </c>
      <c r="P59" s="0">
        <f>'60380-HURON CO. GENERAL HEALTH '!D6</f>
      </c>
      <c r="Q59" s="0">
        <f>'60380-HURON CO. GENERAL HEALTH '!D7</f>
      </c>
      <c r="R59" s="0">
        <f>'60380-HURON CO. GENERAL HEALTH '!D8</f>
      </c>
      <c r="S59" s="0">
        <f>'60380-HURON CO. GENERAL HEALTH '!D9</f>
      </c>
      <c r="T59" s="0">
        <f>'60380-HURON CO. GENERAL HEALTH '!D10</f>
      </c>
      <c r="W59" s="0">
        <f>'60380-HURON CO. GENERAL HEALTH '!D13</f>
      </c>
      <c r="X59" s="0">
        <f>'60380-HURON CO. GENERAL HEALTH '!D14</f>
      </c>
      <c r="Y59" s="0">
        <f>'60380-HURON CO. GENERAL HEALTH '!D15</f>
      </c>
      <c r="Z59" s="0">
        <f>'60380-HURON CO. GENERAL HEALTH '!D16</f>
      </c>
      <c r="AA59" s="0">
        <f>'60380-HURON CO. GENERAL HEALTH '!D17</f>
      </c>
      <c r="AB59" s="0">
        <f>'60380-HURON CO. GENERAL HEALTH '!D18</f>
      </c>
      <c r="AC59" s="0">
        <f>'60380-HURON CO. GENERAL HEALTH '!D19</f>
      </c>
      <c r="AD59" s="0">
        <f>'60380-HURON CO. GENERAL HEALTH '!D20</f>
      </c>
      <c r="AG59" s="0">
        <f>'60380-HURON CO. GENERAL HEALTH '!D23</f>
      </c>
      <c r="AH59" s="0">
        <f>'60380-HURON CO. GENERAL HEALTH '!D24</f>
      </c>
      <c r="AI59" s="0">
        <f>'60380-HURON CO. GENERAL HEALTH '!D25</f>
      </c>
      <c r="AJ59" s="0">
        <f>'60380-HURON CO. GENERAL HEALTH '!D26</f>
      </c>
      <c r="AK59" s="0">
        <f>'60380-HURON CO. GENERAL HEALTH '!D27</f>
      </c>
      <c r="AL59" s="0">
        <f>'60380-HURON CO. GENERAL HEALTH '!D28</f>
      </c>
      <c r="AM59" s="0">
        <f>'60380-HURON CO. GENERAL HEALTH '!D29</f>
      </c>
      <c r="AN59" s="0">
        <f>'60380-HURON CO. GENERAL HEALTH '!D30</f>
      </c>
      <c r="AP59" s="0">
        <f>'60380-HURON CO. GENERAL HEALTH '!D32</f>
      </c>
      <c r="AQ59" s="0">
        <f>'60380-HURON CO. GENERAL HEALTH '!D33</f>
      </c>
      <c r="AR59" s="0">
        <f>'60380-HURON CO. GENERAL HEALTH '!D34</f>
      </c>
      <c r="AS59" s="0">
        <f>'60380-HURON CO. GENERAL HEALTH '!D35</f>
      </c>
    </row>
    <row r="60" ht="12" customHeight="1"/>
    <row r="61" ht="12" customHeight="1">
      <c r="N61" s="0">
        <f>'60383-HURON RIVER JOINT FIRE DI'!E4</f>
      </c>
      <c r="O61" s="0">
        <f>'60383-HURON RIVER JOINT FIRE DI'!E5</f>
      </c>
      <c r="P61" s="0">
        <f>'60383-HURON RIVER JOINT FIRE DI'!E6</f>
      </c>
      <c r="Q61" s="0">
        <f>'60383-HURON RIVER JOINT FIRE DI'!E7</f>
      </c>
      <c r="R61" s="0">
        <f>'60383-HURON RIVER JOINT FIRE DI'!E8</f>
      </c>
      <c r="S61" s="0">
        <f>'60383-HURON RIVER JOINT FIRE DI'!E9</f>
      </c>
      <c r="T61" s="0">
        <f>'60383-HURON RIVER JOINT FIRE DI'!E10</f>
      </c>
      <c r="W61" s="0">
        <f>'60383-HURON RIVER JOINT FIRE DI'!E13</f>
      </c>
      <c r="X61" s="0">
        <f>'60383-HURON RIVER JOINT FIRE DI'!E14</f>
      </c>
      <c r="Y61" s="0">
        <f>'60383-HURON RIVER JOINT FIRE DI'!E15</f>
      </c>
      <c r="Z61" s="0">
        <f>'60383-HURON RIVER JOINT FIRE DI'!E16</f>
      </c>
      <c r="AA61" s="0">
        <f>'60383-HURON RIVER JOINT FIRE DI'!E17</f>
      </c>
      <c r="AB61" s="0">
        <f>'60383-HURON RIVER JOINT FIRE DI'!E18</f>
      </c>
      <c r="AC61" s="0">
        <f>'60383-HURON RIVER JOINT FIRE DI'!E19</f>
      </c>
      <c r="AD61" s="0">
        <f>'60383-HURON RIVER JOINT FIRE DI'!E20</f>
      </c>
      <c r="AG61" s="0">
        <f>'60383-HURON RIVER JOINT FIRE DI'!E23</f>
      </c>
      <c r="AH61" s="0">
        <f>'60383-HURON RIVER JOINT FIRE DI'!E24</f>
      </c>
      <c r="AI61" s="0">
        <f>'60383-HURON RIVER JOINT FIRE DI'!E25</f>
      </c>
      <c r="AJ61" s="0">
        <f>'60383-HURON RIVER JOINT FIRE DI'!E26</f>
      </c>
      <c r="AK61" s="0">
        <f>'60383-HURON RIVER JOINT FIRE DI'!E27</f>
      </c>
      <c r="AL61" s="0">
        <f>'60383-HURON RIVER JOINT FIRE DI'!E28</f>
      </c>
      <c r="AM61" s="0">
        <f>'60383-HURON RIVER JOINT FIRE DI'!E29</f>
      </c>
      <c r="AN61" s="0">
        <f>'60383-HURON RIVER JOINT FIRE DI'!E30</f>
      </c>
      <c r="AP61" s="0">
        <f>'60383-HURON RIVER JOINT FIRE DI'!E32</f>
      </c>
      <c r="AQ61" s="0">
        <f>'60383-HURON RIVER JOINT FIRE DI'!E33</f>
      </c>
      <c r="AR61" s="0">
        <f>'60383-HURON RIVER JOINT FIRE DI'!E34</f>
      </c>
      <c r="AS61" s="0">
        <f>'60383-HURON RIVER JOINT FIRE DI'!E35</f>
      </c>
    </row>
    <row r="62" ht="12" customHeight="1">
      <c r="N62" s="0">
        <f>'61040-NORWALK PUBLIC LIBRARY'!C4</f>
      </c>
      <c r="O62" s="0">
        <f>'61040-NORWALK PUBLIC LIBRARY'!C5</f>
      </c>
      <c r="P62" s="0">
        <f>'61040-NORWALK PUBLIC LIBRARY'!C6</f>
      </c>
      <c r="Q62" s="0">
        <f>'61040-NORWALK PUBLIC LIBRARY'!C7</f>
      </c>
      <c r="R62" s="0">
        <f>'61040-NORWALK PUBLIC LIBRARY'!C8</f>
      </c>
      <c r="S62" s="0">
        <f>'61040-NORWALK PUBLIC LIBRARY'!C9</f>
      </c>
      <c r="T62" s="0">
        <f>'61040-NORWALK PUBLIC LIBRARY'!C10</f>
      </c>
      <c r="W62" s="0">
        <f>'61040-NORWALK PUBLIC LIBRARY'!C13</f>
      </c>
      <c r="X62" s="0">
        <f>'61040-NORWALK PUBLIC LIBRARY'!C14</f>
      </c>
      <c r="Y62" s="0">
        <f>'61040-NORWALK PUBLIC LIBRARY'!C15</f>
      </c>
      <c r="Z62" s="0">
        <f>'61040-NORWALK PUBLIC LIBRARY'!C16</f>
      </c>
      <c r="AA62" s="0">
        <f>'61040-NORWALK PUBLIC LIBRARY'!C17</f>
      </c>
      <c r="AB62" s="0">
        <f>'61040-NORWALK PUBLIC LIBRARY'!C18</f>
      </c>
      <c r="AC62" s="0">
        <f>'61040-NORWALK PUBLIC LIBRARY'!C19</f>
      </c>
      <c r="AD62" s="0">
        <f>'61040-NORWALK PUBLIC LIBRARY'!C20</f>
      </c>
      <c r="AG62" s="0">
        <f>'61040-NORWALK PUBLIC LIBRARY'!C23</f>
      </c>
      <c r="AH62" s="0">
        <f>'61040-NORWALK PUBLIC LIBRARY'!C24</f>
      </c>
      <c r="AI62" s="0">
        <f>'61040-NORWALK PUBLIC LIBRARY'!C25</f>
      </c>
      <c r="AJ62" s="0">
        <f>'61040-NORWALK PUBLIC LIBRARY'!C26</f>
      </c>
      <c r="AK62" s="0">
        <f>'61040-NORWALK PUBLIC LIBRARY'!C27</f>
      </c>
      <c r="AL62" s="0">
        <f>'61040-NORWALK PUBLIC LIBRARY'!C28</f>
      </c>
      <c r="AM62" s="0">
        <f>'61040-NORWALK PUBLIC LIBRARY'!C29</f>
      </c>
      <c r="AN62" s="0">
        <f>'61040-NORWALK PUBLIC LIBRARY'!C30</f>
      </c>
      <c r="AP62" s="0">
        <f>'61040-NORWALK PUBLIC LIBRARY'!C32</f>
      </c>
      <c r="AQ62" s="0">
        <f>'61040-NORWALK PUBLIC LIBRARY'!C33</f>
      </c>
      <c r="AR62" s="0">
        <f>'61040-NORWALK PUBLIC LIBRARY'!C34</f>
      </c>
      <c r="AS62" s="0">
        <f>'61040-NORWALK PUBLIC LIBRARY'!C35</f>
      </c>
    </row>
    <row r="63" ht="12" customHeight="1">
      <c r="N63" s="0">
        <f>'61056-BERLIN MILAN PUBLIC LIBRA'!C4</f>
      </c>
      <c r="O63" s="0">
        <f>'61056-BERLIN MILAN PUBLIC LIBRA'!C5</f>
      </c>
      <c r="P63" s="0">
        <f>'61056-BERLIN MILAN PUBLIC LIBRA'!C6</f>
      </c>
      <c r="Q63" s="0">
        <f>'61056-BERLIN MILAN PUBLIC LIBRA'!C7</f>
      </c>
      <c r="R63" s="0">
        <f>'61056-BERLIN MILAN PUBLIC LIBRA'!C8</f>
      </c>
      <c r="S63" s="0">
        <f>'61056-BERLIN MILAN PUBLIC LIBRA'!C9</f>
      </c>
      <c r="T63" s="0">
        <f>'61056-BERLIN MILAN PUBLIC LIBRA'!C10</f>
      </c>
      <c r="W63" s="0">
        <f>'61056-BERLIN MILAN PUBLIC LIBRA'!C13</f>
      </c>
      <c r="X63" s="0">
        <f>'61056-BERLIN MILAN PUBLIC LIBRA'!C14</f>
      </c>
      <c r="Y63" s="0">
        <f>'61056-BERLIN MILAN PUBLIC LIBRA'!C15</f>
      </c>
      <c r="Z63" s="0">
        <f>'61056-BERLIN MILAN PUBLIC LIBRA'!C16</f>
      </c>
      <c r="AA63" s="0">
        <f>'61056-BERLIN MILAN PUBLIC LIBRA'!C17</f>
      </c>
      <c r="AB63" s="0">
        <f>'61056-BERLIN MILAN PUBLIC LIBRA'!C18</f>
      </c>
      <c r="AC63" s="0">
        <f>'61056-BERLIN MILAN PUBLIC LIBRA'!C19</f>
      </c>
      <c r="AD63" s="0">
        <f>'61056-BERLIN MILAN PUBLIC LIBRA'!C20</f>
      </c>
      <c r="AG63" s="0">
        <f>'61056-BERLIN MILAN PUBLIC LIBRA'!C23</f>
      </c>
      <c r="AH63" s="0">
        <f>'61056-BERLIN MILAN PUBLIC LIBRA'!C24</f>
      </c>
      <c r="AI63" s="0">
        <f>'61056-BERLIN MILAN PUBLIC LIBRA'!C25</f>
      </c>
      <c r="AJ63" s="0">
        <f>'61056-BERLIN MILAN PUBLIC LIBRA'!C26</f>
      </c>
      <c r="AK63" s="0">
        <f>'61056-BERLIN MILAN PUBLIC LIBRA'!C27</f>
      </c>
      <c r="AL63" s="0">
        <f>'61056-BERLIN MILAN PUBLIC LIBRA'!C28</f>
      </c>
      <c r="AM63" s="0">
        <f>'61056-BERLIN MILAN PUBLIC LIBRA'!C29</f>
      </c>
      <c r="AN63" s="0">
        <f>'61056-BERLIN MILAN PUBLIC LIBRA'!C30</f>
      </c>
      <c r="AP63" s="0">
        <f>'61056-BERLIN MILAN PUBLIC LIBRA'!C32</f>
      </c>
      <c r="AQ63" s="0">
        <f>'61056-BERLIN MILAN PUBLIC LIBRA'!C33</f>
      </c>
      <c r="AR63" s="0">
        <f>'61056-BERLIN MILAN PUBLIC LIBRA'!C34</f>
      </c>
      <c r="AS63" s="0">
        <f>'61056-BERLIN MILAN PUBLIC LIBRA'!C35</f>
      </c>
    </row>
    <row r="64" ht="12" customHeight="1">
      <c r="N64" s="0">
        <f>'60725-TRI-COMMUNITY FIRE DISTRI'!C4</f>
      </c>
      <c r="O64" s="0">
        <f>'60725-TRI-COMMUNITY FIRE DISTRI'!C5</f>
      </c>
      <c r="P64" s="0">
        <f>'60725-TRI-COMMUNITY FIRE DISTRI'!C6</f>
      </c>
      <c r="Q64" s="0">
        <f>'60725-TRI-COMMUNITY FIRE DISTRI'!C7</f>
      </c>
      <c r="R64" s="0">
        <f>'60725-TRI-COMMUNITY FIRE DISTRI'!C8</f>
      </c>
      <c r="S64" s="0">
        <f>'60725-TRI-COMMUNITY FIRE DISTRI'!C9</f>
      </c>
      <c r="T64" s="0">
        <f>'60725-TRI-COMMUNITY FIRE DISTRI'!C10</f>
      </c>
      <c r="W64" s="0">
        <f>'60725-TRI-COMMUNITY FIRE DISTRI'!C13</f>
      </c>
      <c r="X64" s="0">
        <f>'60725-TRI-COMMUNITY FIRE DISTRI'!C14</f>
      </c>
      <c r="Y64" s="0">
        <f>'60725-TRI-COMMUNITY FIRE DISTRI'!C15</f>
      </c>
      <c r="Z64" s="0">
        <f>'60725-TRI-COMMUNITY FIRE DISTRI'!C16</f>
      </c>
      <c r="AA64" s="0">
        <f>'60725-TRI-COMMUNITY FIRE DISTRI'!C17</f>
      </c>
      <c r="AB64" s="0">
        <f>'60725-TRI-COMMUNITY FIRE DISTRI'!C18</f>
      </c>
      <c r="AC64" s="0">
        <f>'60725-TRI-COMMUNITY FIRE DISTRI'!C19</f>
      </c>
      <c r="AD64" s="0">
        <f>'60725-TRI-COMMUNITY FIRE DISTRI'!C20</f>
      </c>
      <c r="AG64" s="0">
        <f>'60725-TRI-COMMUNITY FIRE DISTRI'!C23</f>
      </c>
      <c r="AH64" s="0">
        <f>'60725-TRI-COMMUNITY FIRE DISTRI'!C24</f>
      </c>
      <c r="AI64" s="0">
        <f>'60725-TRI-COMMUNITY FIRE DISTRI'!C25</f>
      </c>
      <c r="AJ64" s="0">
        <f>'60725-TRI-COMMUNITY FIRE DISTRI'!C26</f>
      </c>
      <c r="AK64" s="0">
        <f>'60725-TRI-COMMUNITY FIRE DISTRI'!C27</f>
      </c>
      <c r="AL64" s="0">
        <f>'60725-TRI-COMMUNITY FIRE DISTRI'!C28</f>
      </c>
      <c r="AM64" s="0">
        <f>'60725-TRI-COMMUNITY FIRE DISTRI'!C29</f>
      </c>
      <c r="AN64" s="0">
        <f>'60725-TRI-COMMUNITY FIRE DISTRI'!C30</f>
      </c>
      <c r="AP64" s="0">
        <f>'60725-TRI-COMMUNITY FIRE DISTRI'!C32</f>
      </c>
      <c r="AQ64" s="0">
        <f>'60725-TRI-COMMUNITY FIRE DISTRI'!C33</f>
      </c>
      <c r="AR64" s="0">
        <f>'60725-TRI-COMMUNITY FIRE DISTRI'!C34</f>
      </c>
      <c r="AS64" s="0">
        <f>'60725-TRI-COMMUNITY FIRE DISTRI'!C35</f>
      </c>
    </row>
    <row r="65" ht="12" customHeight="1">
      <c r="N65" s="0">
        <f>'61084-BELLEVUE PUBLIC LIBRARY D'!C4</f>
      </c>
      <c r="O65" s="0">
        <f>'61084-BELLEVUE PUBLIC LIBRARY D'!C5</f>
      </c>
      <c r="P65" s="0">
        <f>'61084-BELLEVUE PUBLIC LIBRARY D'!C6</f>
      </c>
      <c r="Q65" s="0">
        <f>'61084-BELLEVUE PUBLIC LIBRARY D'!C7</f>
      </c>
      <c r="R65" s="0">
        <f>'61084-BELLEVUE PUBLIC LIBRARY D'!C8</f>
      </c>
      <c r="S65" s="0">
        <f>'61084-BELLEVUE PUBLIC LIBRARY D'!C9</f>
      </c>
      <c r="T65" s="0">
        <f>'61084-BELLEVUE PUBLIC LIBRARY D'!C10</f>
      </c>
      <c r="W65" s="0">
        <f>'61084-BELLEVUE PUBLIC LIBRARY D'!C13</f>
      </c>
      <c r="X65" s="0">
        <f>'61084-BELLEVUE PUBLIC LIBRARY D'!C14</f>
      </c>
      <c r="Y65" s="0">
        <f>'61084-BELLEVUE PUBLIC LIBRARY D'!C15</f>
      </c>
      <c r="Z65" s="0">
        <f>'61084-BELLEVUE PUBLIC LIBRARY D'!C16</f>
      </c>
      <c r="AA65" s="0">
        <f>'61084-BELLEVUE PUBLIC LIBRARY D'!C17</f>
      </c>
      <c r="AB65" s="0">
        <f>'61084-BELLEVUE PUBLIC LIBRARY D'!C18</f>
      </c>
      <c r="AC65" s="0">
        <f>'61084-BELLEVUE PUBLIC LIBRARY D'!C19</f>
      </c>
      <c r="AD65" s="0">
        <f>'61084-BELLEVUE PUBLIC LIBRARY D'!C20</f>
      </c>
      <c r="AG65" s="0">
        <f>'61084-BELLEVUE PUBLIC LIBRARY D'!C23</f>
      </c>
      <c r="AH65" s="0">
        <f>'61084-BELLEVUE PUBLIC LIBRARY D'!C24</f>
      </c>
      <c r="AI65" s="0">
        <f>'61084-BELLEVUE PUBLIC LIBRARY D'!C25</f>
      </c>
      <c r="AJ65" s="0">
        <f>'61084-BELLEVUE PUBLIC LIBRARY D'!C26</f>
      </c>
      <c r="AK65" s="0">
        <f>'61084-BELLEVUE PUBLIC LIBRARY D'!C27</f>
      </c>
      <c r="AL65" s="0">
        <f>'61084-BELLEVUE PUBLIC LIBRARY D'!C28</f>
      </c>
      <c r="AM65" s="0">
        <f>'61084-BELLEVUE PUBLIC LIBRARY D'!C29</f>
      </c>
      <c r="AN65" s="0">
        <f>'61084-BELLEVUE PUBLIC LIBRARY D'!C30</f>
      </c>
      <c r="AP65" s="0">
        <f>'61084-BELLEVUE PUBLIC LIBRARY D'!C32</f>
      </c>
      <c r="AQ65" s="0">
        <f>'61084-BELLEVUE PUBLIC LIBRARY D'!C33</f>
      </c>
      <c r="AR65" s="0">
        <f>'61084-BELLEVUE PUBLIC LIBRARY D'!C34</f>
      </c>
      <c r="AS65" s="0">
        <f>'61084-BELLEVUE PUBLIC LIBRARY D'!C35</f>
      </c>
    </row>
    <row r="66" ht="12" customHeight="1">
      <c r="N66" s="0">
        <f>'61110-VERMILION RIVER AMB. DIST'!D4</f>
      </c>
      <c r="O66" s="0">
        <f>'61110-VERMILION RIVER AMB. DIST'!D5</f>
      </c>
      <c r="P66" s="0">
        <f>'61110-VERMILION RIVER AMB. DIST'!D6</f>
      </c>
      <c r="Q66" s="0">
        <f>'61110-VERMILION RIVER AMB. DIST'!D7</f>
      </c>
      <c r="R66" s="0">
        <f>'61110-VERMILION RIVER AMB. DIST'!D8</f>
      </c>
      <c r="S66" s="0">
        <f>'61110-VERMILION RIVER AMB. DIST'!D9</f>
      </c>
      <c r="T66" s="0">
        <f>'61110-VERMILION RIVER AMB. DIST'!D10</f>
      </c>
      <c r="W66" s="0">
        <f>'61110-VERMILION RIVER AMB. DIST'!D13</f>
      </c>
      <c r="X66" s="0">
        <f>'61110-VERMILION RIVER AMB. DIST'!D14</f>
      </c>
      <c r="Y66" s="0">
        <f>'61110-VERMILION RIVER AMB. DIST'!D15</f>
      </c>
      <c r="Z66" s="0">
        <f>'61110-VERMILION RIVER AMB. DIST'!D16</f>
      </c>
      <c r="AA66" s="0">
        <f>'61110-VERMILION RIVER AMB. DIST'!D17</f>
      </c>
      <c r="AB66" s="0">
        <f>'61110-VERMILION RIVER AMB. DIST'!D18</f>
      </c>
      <c r="AC66" s="0">
        <f>'61110-VERMILION RIVER AMB. DIST'!D19</f>
      </c>
      <c r="AD66" s="0">
        <f>'61110-VERMILION RIVER AMB. DIST'!D20</f>
      </c>
      <c r="AG66" s="0">
        <f>'61110-VERMILION RIVER AMB. DIST'!D23</f>
      </c>
      <c r="AH66" s="0">
        <f>'61110-VERMILION RIVER AMB. DIST'!D24</f>
      </c>
      <c r="AI66" s="0">
        <f>'61110-VERMILION RIVER AMB. DIST'!D25</f>
      </c>
      <c r="AJ66" s="0">
        <f>'61110-VERMILION RIVER AMB. DIST'!D26</f>
      </c>
      <c r="AK66" s="0">
        <f>'61110-VERMILION RIVER AMB. DIST'!D27</f>
      </c>
      <c r="AL66" s="0">
        <f>'61110-VERMILION RIVER AMB. DIST'!D28</f>
      </c>
      <c r="AM66" s="0">
        <f>'61110-VERMILION RIVER AMB. DIST'!D29</f>
      </c>
      <c r="AN66" s="0">
        <f>'61110-VERMILION RIVER AMB. DIST'!D30</f>
      </c>
      <c r="AP66" s="0">
        <f>'61110-VERMILION RIVER AMB. DIST'!D32</f>
      </c>
      <c r="AQ66" s="0">
        <f>'61110-VERMILION RIVER AMB. DIST'!D33</f>
      </c>
      <c r="AR66" s="0">
        <f>'61110-VERMILION RIVER AMB. DIST'!D34</f>
      </c>
      <c r="AS66" s="0">
        <f>'61110-VERMILION RIVER AMB. DIST'!D35</f>
      </c>
    </row>
    <row r="67" ht="12" customHeight="1">
      <c r="N67" s="0">
        <f>'61204-HERRICK MEMORIAL PUBLIC L'!D4</f>
      </c>
      <c r="O67" s="0">
        <f>'61204-HERRICK MEMORIAL PUBLIC L'!D5</f>
      </c>
      <c r="P67" s="0">
        <f>'61204-HERRICK MEMORIAL PUBLIC L'!D6</f>
      </c>
      <c r="Q67" s="0">
        <f>'61204-HERRICK MEMORIAL PUBLIC L'!D7</f>
      </c>
      <c r="R67" s="0">
        <f>'61204-HERRICK MEMORIAL PUBLIC L'!D8</f>
      </c>
      <c r="S67" s="0">
        <f>'61204-HERRICK MEMORIAL PUBLIC L'!D9</f>
      </c>
      <c r="T67" s="0">
        <f>'61204-HERRICK MEMORIAL PUBLIC L'!D10</f>
      </c>
      <c r="W67" s="0">
        <f>'61204-HERRICK MEMORIAL PUBLIC L'!D13</f>
      </c>
      <c r="X67" s="0">
        <f>'61204-HERRICK MEMORIAL PUBLIC L'!D14</f>
      </c>
      <c r="Y67" s="0">
        <f>'61204-HERRICK MEMORIAL PUBLIC L'!D15</f>
      </c>
      <c r="Z67" s="0">
        <f>'61204-HERRICK MEMORIAL PUBLIC L'!D16</f>
      </c>
      <c r="AA67" s="0">
        <f>'61204-HERRICK MEMORIAL PUBLIC L'!D17</f>
      </c>
      <c r="AB67" s="0">
        <f>'61204-HERRICK MEMORIAL PUBLIC L'!D18</f>
      </c>
      <c r="AC67" s="0">
        <f>'61204-HERRICK MEMORIAL PUBLIC L'!D19</f>
      </c>
      <c r="AD67" s="0">
        <f>'61204-HERRICK MEMORIAL PUBLIC L'!D20</f>
      </c>
      <c r="AG67" s="0">
        <f>'61204-HERRICK MEMORIAL PUBLIC L'!D23</f>
      </c>
      <c r="AH67" s="0">
        <f>'61204-HERRICK MEMORIAL PUBLIC L'!D24</f>
      </c>
      <c r="AI67" s="0">
        <f>'61204-HERRICK MEMORIAL PUBLIC L'!D25</f>
      </c>
      <c r="AJ67" s="0">
        <f>'61204-HERRICK MEMORIAL PUBLIC L'!D26</f>
      </c>
      <c r="AK67" s="0">
        <f>'61204-HERRICK MEMORIAL PUBLIC L'!D27</f>
      </c>
      <c r="AL67" s="0">
        <f>'61204-HERRICK MEMORIAL PUBLIC L'!D28</f>
      </c>
      <c r="AM67" s="0">
        <f>'61204-HERRICK MEMORIAL PUBLIC L'!D29</f>
      </c>
      <c r="AN67" s="0">
        <f>'61204-HERRICK MEMORIAL PUBLIC L'!D30</f>
      </c>
      <c r="AP67" s="0">
        <f>'61204-HERRICK MEMORIAL PUBLIC L'!D32</f>
      </c>
      <c r="AQ67" s="0">
        <f>'61204-HERRICK MEMORIAL PUBLIC L'!D33</f>
      </c>
      <c r="AR67" s="0">
        <f>'61204-HERRICK MEMORIAL PUBLIC L'!D34</f>
      </c>
      <c r="AS67" s="0">
        <f>'61204-HERRICK MEMORIAL PUBLIC L'!D35</f>
      </c>
    </row>
    <row r="68" ht="12" customHeight="1">
      <c r="N68" s="0">
        <f>'61354-NEW LONDON PUBLIC LIBRARY'!C4</f>
      </c>
      <c r="O68" s="0">
        <f>'61354-NEW LONDON PUBLIC LIBRARY'!C5</f>
      </c>
      <c r="P68" s="0">
        <f>'61354-NEW LONDON PUBLIC LIBRARY'!C6</f>
      </c>
      <c r="Q68" s="0">
        <f>'61354-NEW LONDON PUBLIC LIBRARY'!C7</f>
      </c>
      <c r="R68" s="0">
        <f>'61354-NEW LONDON PUBLIC LIBRARY'!C8</f>
      </c>
      <c r="S68" s="0">
        <f>'61354-NEW LONDON PUBLIC LIBRARY'!C9</f>
      </c>
      <c r="T68" s="0">
        <f>'61354-NEW LONDON PUBLIC LIBRARY'!C10</f>
      </c>
      <c r="W68" s="0">
        <f>'61354-NEW LONDON PUBLIC LIBRARY'!C13</f>
      </c>
      <c r="X68" s="0">
        <f>'61354-NEW LONDON PUBLIC LIBRARY'!C14</f>
      </c>
      <c r="Y68" s="0">
        <f>'61354-NEW LONDON PUBLIC LIBRARY'!C15</f>
      </c>
      <c r="Z68" s="0">
        <f>'61354-NEW LONDON PUBLIC LIBRARY'!C16</f>
      </c>
      <c r="AA68" s="0">
        <f>'61354-NEW LONDON PUBLIC LIBRARY'!C17</f>
      </c>
      <c r="AB68" s="0">
        <f>'61354-NEW LONDON PUBLIC LIBRARY'!C18</f>
      </c>
      <c r="AC68" s="0">
        <f>'61354-NEW LONDON PUBLIC LIBRARY'!C19</f>
      </c>
      <c r="AD68" s="0">
        <f>'61354-NEW LONDON PUBLIC LIBRARY'!C20</f>
      </c>
      <c r="AG68" s="0">
        <f>'61354-NEW LONDON PUBLIC LIBRARY'!C23</f>
      </c>
      <c r="AH68" s="0">
        <f>'61354-NEW LONDON PUBLIC LIBRARY'!C24</f>
      </c>
      <c r="AI68" s="0">
        <f>'61354-NEW LONDON PUBLIC LIBRARY'!C25</f>
      </c>
      <c r="AJ68" s="0">
        <f>'61354-NEW LONDON PUBLIC LIBRARY'!C26</f>
      </c>
      <c r="AK68" s="0">
        <f>'61354-NEW LONDON PUBLIC LIBRARY'!C27</f>
      </c>
      <c r="AL68" s="0">
        <f>'61354-NEW LONDON PUBLIC LIBRARY'!C28</f>
      </c>
      <c r="AM68" s="0">
        <f>'61354-NEW LONDON PUBLIC LIBRARY'!C29</f>
      </c>
      <c r="AN68" s="0">
        <f>'61354-NEW LONDON PUBLIC LIBRARY'!C30</f>
      </c>
      <c r="AP68" s="0">
        <f>'61354-NEW LONDON PUBLIC LIBRARY'!C32</f>
      </c>
      <c r="AQ68" s="0">
        <f>'61354-NEW LONDON PUBLIC LIBRARY'!C33</f>
      </c>
      <c r="AR68" s="0">
        <f>'61354-NEW LONDON PUBLIC LIBRARY'!C34</f>
      </c>
      <c r="AS68" s="0">
        <f>'61354-NEW LONDON PUBLIC LIBRARY'!C35</f>
      </c>
    </row>
    <row r="69" ht="12" customHeight="1">
      <c r="N69" s="0">
        <f>'61360-MONROEVILLE PUBLIC LIBRAR'!C4</f>
      </c>
      <c r="O69" s="0">
        <f>'61360-MONROEVILLE PUBLIC LIBRAR'!C5</f>
      </c>
      <c r="P69" s="0">
        <f>'61360-MONROEVILLE PUBLIC LIBRAR'!C6</f>
      </c>
      <c r="Q69" s="0">
        <f>'61360-MONROEVILLE PUBLIC LIBRAR'!C7</f>
      </c>
      <c r="R69" s="0">
        <f>'61360-MONROEVILLE PUBLIC LIBRAR'!C8</f>
      </c>
      <c r="S69" s="0">
        <f>'61360-MONROEVILLE PUBLIC LIBRAR'!C9</f>
      </c>
      <c r="T69" s="0">
        <f>'61360-MONROEVILLE PUBLIC LIBRAR'!C10</f>
      </c>
      <c r="W69" s="0">
        <f>'61360-MONROEVILLE PUBLIC LIBRAR'!C13</f>
      </c>
      <c r="X69" s="0">
        <f>'61360-MONROEVILLE PUBLIC LIBRAR'!C14</f>
      </c>
      <c r="Y69" s="0">
        <f>'61360-MONROEVILLE PUBLIC LIBRAR'!C15</f>
      </c>
      <c r="Z69" s="0">
        <f>'61360-MONROEVILLE PUBLIC LIBRAR'!C16</f>
      </c>
      <c r="AA69" s="0">
        <f>'61360-MONROEVILLE PUBLIC LIBRAR'!C17</f>
      </c>
      <c r="AB69" s="0">
        <f>'61360-MONROEVILLE PUBLIC LIBRAR'!C18</f>
      </c>
      <c r="AC69" s="0">
        <f>'61360-MONROEVILLE PUBLIC LIBRAR'!C19</f>
      </c>
      <c r="AD69" s="0">
        <f>'61360-MONROEVILLE PUBLIC LIBRAR'!C20</f>
      </c>
      <c r="AG69" s="0">
        <f>'61360-MONROEVILLE PUBLIC LIBRAR'!C23</f>
      </c>
      <c r="AH69" s="0">
        <f>'61360-MONROEVILLE PUBLIC LIBRAR'!C24</f>
      </c>
      <c r="AI69" s="0">
        <f>'61360-MONROEVILLE PUBLIC LIBRAR'!C25</f>
      </c>
      <c r="AJ69" s="0">
        <f>'61360-MONROEVILLE PUBLIC LIBRAR'!C26</f>
      </c>
      <c r="AK69" s="0">
        <f>'61360-MONROEVILLE PUBLIC LIBRAR'!C27</f>
      </c>
      <c r="AL69" s="0">
        <f>'61360-MONROEVILLE PUBLIC LIBRAR'!C28</f>
      </c>
      <c r="AM69" s="0">
        <f>'61360-MONROEVILLE PUBLIC LIBRAR'!C29</f>
      </c>
      <c r="AN69" s="0">
        <f>'61360-MONROEVILLE PUBLIC LIBRAR'!C30</f>
      </c>
      <c r="AP69" s="0">
        <f>'61360-MONROEVILLE PUBLIC LIBRAR'!C32</f>
      </c>
      <c r="AQ69" s="0">
        <f>'61360-MONROEVILLE PUBLIC LIBRAR'!C33</f>
      </c>
      <c r="AR69" s="0">
        <f>'61360-MONROEVILLE PUBLIC LIBRAR'!C34</f>
      </c>
      <c r="AS69" s="0">
        <f>'61360-MONROEVILLE PUBLIC LIBRAR'!C35</f>
      </c>
    </row>
    <row r="70" ht="12" customHeight="1">
      <c r="N70" s="0">
        <f>'61273-EXTENSION LIBRARY DISTRIC'!D4</f>
      </c>
      <c r="O70" s="0">
        <f>'61273-EXTENSION LIBRARY DISTRIC'!D5</f>
      </c>
      <c r="P70" s="0">
        <f>'61273-EXTENSION LIBRARY DISTRIC'!D6</f>
      </c>
      <c r="Q70" s="0">
        <f>'61273-EXTENSION LIBRARY DISTRIC'!D7</f>
      </c>
      <c r="R70" s="0">
        <f>'61273-EXTENSION LIBRARY DISTRIC'!D8</f>
      </c>
      <c r="S70" s="0">
        <f>'61273-EXTENSION LIBRARY DISTRIC'!D9</f>
      </c>
      <c r="T70" s="0">
        <f>'61273-EXTENSION LIBRARY DISTRIC'!D10</f>
      </c>
      <c r="W70" s="0">
        <f>'61273-EXTENSION LIBRARY DISTRIC'!D13</f>
      </c>
      <c r="X70" s="0">
        <f>'61273-EXTENSION LIBRARY DISTRIC'!D14</f>
      </c>
      <c r="Y70" s="0">
        <f>'61273-EXTENSION LIBRARY DISTRIC'!D15</f>
      </c>
      <c r="Z70" s="0">
        <f>'61273-EXTENSION LIBRARY DISTRIC'!D16</f>
      </c>
      <c r="AA70" s="0">
        <f>'61273-EXTENSION LIBRARY DISTRIC'!D17</f>
      </c>
      <c r="AB70" s="0">
        <f>'61273-EXTENSION LIBRARY DISTRIC'!D18</f>
      </c>
      <c r="AC70" s="0">
        <f>'61273-EXTENSION LIBRARY DISTRIC'!D19</f>
      </c>
      <c r="AD70" s="0">
        <f>'61273-EXTENSION LIBRARY DISTRIC'!D20</f>
      </c>
      <c r="AG70" s="0">
        <f>'61273-EXTENSION LIBRARY DISTRIC'!D23</f>
      </c>
      <c r="AH70" s="0">
        <f>'61273-EXTENSION LIBRARY DISTRIC'!D24</f>
      </c>
      <c r="AI70" s="0">
        <f>'61273-EXTENSION LIBRARY DISTRIC'!D25</f>
      </c>
      <c r="AJ70" s="0">
        <f>'61273-EXTENSION LIBRARY DISTRIC'!D26</f>
      </c>
      <c r="AK70" s="0">
        <f>'61273-EXTENSION LIBRARY DISTRIC'!D27</f>
      </c>
      <c r="AL70" s="0">
        <f>'61273-EXTENSION LIBRARY DISTRIC'!D28</f>
      </c>
      <c r="AM70" s="0">
        <f>'61273-EXTENSION LIBRARY DISTRIC'!D29</f>
      </c>
      <c r="AN70" s="0">
        <f>'61273-EXTENSION LIBRARY DISTRIC'!D30</f>
      </c>
      <c r="AP70" s="0">
        <f>'61273-EXTENSION LIBRARY DISTRIC'!D32</f>
      </c>
      <c r="AQ70" s="0">
        <f>'61273-EXTENSION LIBRARY DISTRIC'!D33</f>
      </c>
      <c r="AR70" s="0">
        <f>'61273-EXTENSION LIBRARY DISTRIC'!D34</f>
      </c>
      <c r="AS70" s="0">
        <f>'61273-EXTENSION LIBRARY DISTRIC'!D35</f>
      </c>
    </row>
    <row r="71" ht="12" customHeight="1">
      <c r="N71" s="0">
        <f>'61280-SENECA EAST PUBLIC LIBRAR'!C4</f>
      </c>
      <c r="O71" s="0">
        <f>'61280-SENECA EAST PUBLIC LIBRAR'!C5</f>
      </c>
      <c r="P71" s="0">
        <f>'61280-SENECA EAST PUBLIC LIBRAR'!C6</f>
      </c>
      <c r="Q71" s="0">
        <f>'61280-SENECA EAST PUBLIC LIBRAR'!C7</f>
      </c>
      <c r="R71" s="0">
        <f>'61280-SENECA EAST PUBLIC LIBRAR'!C8</f>
      </c>
      <c r="S71" s="0">
        <f>'61280-SENECA EAST PUBLIC LIBRAR'!C9</f>
      </c>
      <c r="T71" s="0">
        <f>'61280-SENECA EAST PUBLIC LIBRAR'!C10</f>
      </c>
      <c r="W71" s="0">
        <f>'61280-SENECA EAST PUBLIC LIBRAR'!C13</f>
      </c>
      <c r="X71" s="0">
        <f>'61280-SENECA EAST PUBLIC LIBRAR'!C14</f>
      </c>
      <c r="Y71" s="0">
        <f>'61280-SENECA EAST PUBLIC LIBRAR'!C15</f>
      </c>
      <c r="Z71" s="0">
        <f>'61280-SENECA EAST PUBLIC LIBRAR'!C16</f>
      </c>
      <c r="AA71" s="0">
        <f>'61280-SENECA EAST PUBLIC LIBRAR'!C17</f>
      </c>
      <c r="AB71" s="0">
        <f>'61280-SENECA EAST PUBLIC LIBRAR'!C18</f>
      </c>
      <c r="AC71" s="0">
        <f>'61280-SENECA EAST PUBLIC LIBRAR'!C19</f>
      </c>
      <c r="AD71" s="0">
        <f>'61280-SENECA EAST PUBLIC LIBRAR'!C20</f>
      </c>
      <c r="AG71" s="0">
        <f>'61280-SENECA EAST PUBLIC LIBRAR'!C23</f>
      </c>
      <c r="AH71" s="0">
        <f>'61280-SENECA EAST PUBLIC LIBRAR'!C24</f>
      </c>
      <c r="AI71" s="0">
        <f>'61280-SENECA EAST PUBLIC LIBRAR'!C25</f>
      </c>
      <c r="AJ71" s="0">
        <f>'61280-SENECA EAST PUBLIC LIBRAR'!C26</f>
      </c>
      <c r="AK71" s="0">
        <f>'61280-SENECA EAST PUBLIC LIBRAR'!C27</f>
      </c>
      <c r="AL71" s="0">
        <f>'61280-SENECA EAST PUBLIC LIBRAR'!C28</f>
      </c>
      <c r="AM71" s="0">
        <f>'61280-SENECA EAST PUBLIC LIBRAR'!C29</f>
      </c>
      <c r="AN71" s="0">
        <f>'61280-SENECA EAST PUBLIC LIBRAR'!C30</f>
      </c>
      <c r="AP71" s="0">
        <f>'61280-SENECA EAST PUBLIC LIBRAR'!C32</f>
      </c>
      <c r="AQ71" s="0">
        <f>'61280-SENECA EAST PUBLIC LIBRAR'!C33</f>
      </c>
      <c r="AR71" s="0">
        <f>'61280-SENECA EAST PUBLIC LIBRAR'!C34</f>
      </c>
      <c r="AS71" s="0">
        <f>'61280-SENECA EAST PUBLIC LIBRAR'!C35</f>
      </c>
    </row>
    <row r="72" ht="12" customHeight="1">
      <c r="N72" s="0">
        <f>'90000-BOARD OF DD'!G4</f>
      </c>
      <c r="O72" s="0">
        <f>'90000-BOARD OF DD'!G5</f>
      </c>
      <c r="P72" s="0">
        <f>'90000-BOARD OF DD'!G6</f>
      </c>
      <c r="Q72" s="0">
        <f>'90000-BOARD OF DD'!G7</f>
      </c>
      <c r="R72" s="0">
        <f>'90000-BOARD OF DD'!G8</f>
      </c>
      <c r="S72" s="0">
        <f>'90000-BOARD OF DD'!G9</f>
      </c>
      <c r="T72" s="0">
        <f>'90000-BOARD OF DD'!G10</f>
      </c>
      <c r="W72" s="0">
        <f>'90000-BOARD OF DD'!G13</f>
      </c>
      <c r="X72" s="0">
        <f>'90000-BOARD OF DD'!G14</f>
      </c>
      <c r="Y72" s="0">
        <f>'90000-BOARD OF DD'!G15</f>
      </c>
      <c r="Z72" s="0">
        <f>'90000-BOARD OF DD'!G16</f>
      </c>
      <c r="AA72" s="0">
        <f>'90000-BOARD OF DD'!G17</f>
      </c>
      <c r="AB72" s="0">
        <f>'90000-BOARD OF DD'!G18</f>
      </c>
      <c r="AC72" s="0">
        <f>'90000-BOARD OF DD'!G19</f>
      </c>
      <c r="AD72" s="0">
        <f>'90000-BOARD OF DD'!G20</f>
      </c>
      <c r="AG72" s="0">
        <f>'90000-BOARD OF DD'!G23</f>
      </c>
      <c r="AH72" s="0">
        <f>'90000-BOARD OF DD'!G24</f>
      </c>
      <c r="AI72" s="0">
        <f>'90000-BOARD OF DD'!G25</f>
      </c>
      <c r="AJ72" s="0">
        <f>'90000-BOARD OF DD'!G26</f>
      </c>
      <c r="AK72" s="0">
        <f>'90000-BOARD OF DD'!G27</f>
      </c>
      <c r="AL72" s="0">
        <f>'90000-BOARD OF DD'!G28</f>
      </c>
      <c r="AM72" s="0">
        <f>'90000-BOARD OF DD'!G29</f>
      </c>
      <c r="AN72" s="0">
        <f>'90000-BOARD OF DD'!G30</f>
      </c>
      <c r="AP72" s="0">
        <f>'90000-BOARD OF DD'!G32</f>
      </c>
      <c r="AQ72" s="0">
        <f>'90000-BOARD OF DD'!G33</f>
      </c>
      <c r="AR72" s="0">
        <f>'90000-BOARD OF DD'!G34</f>
      </c>
      <c r="AS72" s="0">
        <f>'90000-BOARD OF DD'!G35</f>
      </c>
    </row>
    <row r="73" ht="12" customHeight="1"/>
    <row r="74" ht="12" customHeight="1">
      <c r="N74" s="0">
        <f>'90001-MHAS'!C4</f>
      </c>
      <c r="O74" s="0">
        <f>'90001-MHAS'!C5</f>
      </c>
      <c r="P74" s="0">
        <f>'90001-MHAS'!C6</f>
      </c>
      <c r="Q74" s="0">
        <f>'90001-MHAS'!C7</f>
      </c>
      <c r="R74" s="0">
        <f>'90001-MHAS'!C8</f>
      </c>
      <c r="S74" s="0">
        <f>'90001-MHAS'!C9</f>
      </c>
      <c r="T74" s="0">
        <f>'90001-MHAS'!C10</f>
      </c>
      <c r="W74" s="0">
        <f>'90001-MHAS'!C13</f>
      </c>
      <c r="X74" s="0">
        <f>'90001-MHAS'!C14</f>
      </c>
      <c r="Y74" s="0">
        <f>'90001-MHAS'!C15</f>
      </c>
      <c r="Z74" s="0">
        <f>'90001-MHAS'!C16</f>
      </c>
      <c r="AA74" s="0">
        <f>'90001-MHAS'!C17</f>
      </c>
      <c r="AB74" s="0">
        <f>'90001-MHAS'!C18</f>
      </c>
      <c r="AC74" s="0">
        <f>'90001-MHAS'!C19</f>
      </c>
      <c r="AD74" s="0">
        <f>'90001-MHAS'!C20</f>
      </c>
      <c r="AG74" s="0">
        <f>'90001-MHAS'!C23</f>
      </c>
      <c r="AH74" s="0">
        <f>'90001-MHAS'!C24</f>
      </c>
      <c r="AI74" s="0">
        <f>'90001-MHAS'!C25</f>
      </c>
      <c r="AJ74" s="0">
        <f>'90001-MHAS'!C26</f>
      </c>
      <c r="AK74" s="0">
        <f>'90001-MHAS'!C27</f>
      </c>
      <c r="AL74" s="0">
        <f>'90001-MHAS'!C28</f>
      </c>
      <c r="AM74" s="0">
        <f>'90001-MHAS'!C29</f>
      </c>
      <c r="AN74" s="0">
        <f>'90001-MHAS'!C30</f>
      </c>
      <c r="AP74" s="0">
        <f>'90001-MHAS'!C32</f>
      </c>
      <c r="AQ74" s="0">
        <f>'90001-MHAS'!C33</f>
      </c>
      <c r="AR74" s="0">
        <f>'90001-MHAS'!C34</f>
      </c>
      <c r="AS74" s="0">
        <f>'90001-MHAS'!C35</f>
      </c>
    </row>
    <row r="75" ht="12" customHeight="1">
      <c r="N75" s="0">
        <f>'90002-SENIOR CITZEN'!C4</f>
      </c>
      <c r="O75" s="0">
        <f>'90002-SENIOR CITZEN'!C5</f>
      </c>
      <c r="P75" s="0">
        <f>'90002-SENIOR CITZEN'!C6</f>
      </c>
      <c r="Q75" s="0">
        <f>'90002-SENIOR CITZEN'!C7</f>
      </c>
      <c r="R75" s="0">
        <f>'90002-SENIOR CITZEN'!C8</f>
      </c>
      <c r="S75" s="0">
        <f>'90002-SENIOR CITZEN'!C9</f>
      </c>
      <c r="T75" s="0">
        <f>'90002-SENIOR CITZEN'!C10</f>
      </c>
      <c r="W75" s="0">
        <f>'90002-SENIOR CITZEN'!C13</f>
      </c>
      <c r="X75" s="0">
        <f>'90002-SENIOR CITZEN'!C14</f>
      </c>
      <c r="Y75" s="0">
        <f>'90002-SENIOR CITZEN'!C15</f>
      </c>
      <c r="Z75" s="0">
        <f>'90002-SENIOR CITZEN'!C16</f>
      </c>
      <c r="AA75" s="0">
        <f>'90002-SENIOR CITZEN'!C17</f>
      </c>
      <c r="AB75" s="0">
        <f>'90002-SENIOR CITZEN'!C18</f>
      </c>
      <c r="AC75" s="0">
        <f>'90002-SENIOR CITZEN'!C19</f>
      </c>
      <c r="AD75" s="0">
        <f>'90002-SENIOR CITZEN'!C20</f>
      </c>
      <c r="AG75" s="0">
        <f>'90002-SENIOR CITZEN'!C23</f>
      </c>
      <c r="AH75" s="0">
        <f>'90002-SENIOR CITZEN'!C24</f>
      </c>
      <c r="AI75" s="0">
        <f>'90002-SENIOR CITZEN'!C25</f>
      </c>
      <c r="AJ75" s="0">
        <f>'90002-SENIOR CITZEN'!C26</f>
      </c>
      <c r="AK75" s="0">
        <f>'90002-SENIOR CITZEN'!C27</f>
      </c>
      <c r="AL75" s="0">
        <f>'90002-SENIOR CITZEN'!C28</f>
      </c>
      <c r="AM75" s="0">
        <f>'90002-SENIOR CITZEN'!C29</f>
      </c>
      <c r="AN75" s="0">
        <f>'90002-SENIOR CITZEN'!C30</f>
      </c>
      <c r="AP75" s="0">
        <f>'90002-SENIOR CITZEN'!C32</f>
      </c>
      <c r="AQ75" s="0">
        <f>'90002-SENIOR CITZEN'!C33</f>
      </c>
      <c r="AR75" s="0">
        <f>'90002-SENIOR CITZEN'!C34</f>
      </c>
      <c r="AS75" s="0">
        <f>'90002-SENIOR CITZEN'!C35</f>
      </c>
    </row>
    <row r="76" ht="12" customHeight="1">
      <c r="N76" s="0">
        <f>'90003-911'!C4</f>
      </c>
      <c r="O76" s="0">
        <f>'90003-911'!C5</f>
      </c>
      <c r="P76" s="0">
        <f>'90003-911'!C6</f>
      </c>
      <c r="Q76" s="0">
        <f>'90003-911'!C7</f>
      </c>
      <c r="R76" s="0">
        <f>'90003-911'!C8</f>
      </c>
      <c r="S76" s="0">
        <f>'90003-911'!C9</f>
      </c>
      <c r="T76" s="0">
        <f>'90003-911'!C10</f>
      </c>
      <c r="W76" s="0">
        <f>'90003-911'!C13</f>
      </c>
      <c r="X76" s="0">
        <f>'90003-911'!C14</f>
      </c>
      <c r="Y76" s="0">
        <f>'90003-911'!C15</f>
      </c>
      <c r="Z76" s="0">
        <f>'90003-911'!C16</f>
      </c>
      <c r="AA76" s="0">
        <f>'90003-911'!C17</f>
      </c>
      <c r="AB76" s="0">
        <f>'90003-911'!C18</f>
      </c>
      <c r="AC76" s="0">
        <f>'90003-911'!C19</f>
      </c>
      <c r="AD76" s="0">
        <f>'90003-911'!C20</f>
      </c>
      <c r="AG76" s="0">
        <f>'90003-911'!C23</f>
      </c>
      <c r="AH76" s="0">
        <f>'90003-911'!C24</f>
      </c>
      <c r="AI76" s="0">
        <f>'90003-911'!C25</f>
      </c>
      <c r="AJ76" s="0">
        <f>'90003-911'!C26</f>
      </c>
      <c r="AK76" s="0">
        <f>'90003-911'!C27</f>
      </c>
      <c r="AL76" s="0">
        <f>'90003-911'!C28</f>
      </c>
      <c r="AM76" s="0">
        <f>'90003-911'!C29</f>
      </c>
      <c r="AN76" s="0">
        <f>'90003-911'!C30</f>
      </c>
      <c r="AP76" s="0">
        <f>'90003-911'!C32</f>
      </c>
      <c r="AQ76" s="0">
        <f>'90003-911'!C33</f>
      </c>
      <c r="AR76" s="0">
        <f>'90003-911'!C34</f>
      </c>
      <c r="AS76" s="0">
        <f>'90003-911'!C35</f>
      </c>
    </row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pageSetup orientation="landscape"/>
  <headerFooter differentFirst="1">
    <firstHeader>&amp;CAUDITOR'S OFFICE, HURON COUNTY
STATEMENT OF SEMI-ANNUAL APPORTIONMENT OF TAXES
MADE AT THE FIRST HALF REAL ESTATE SETTLEMENT TAX YEAR 2025, WITH THE COUNTY TREASURER FOR ALL POLSUBS</firstHead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72</v>
      </c>
      <c r="C2" s="3" t="s">
        <v>73</v>
      </c>
      <c r="D2" s="3" t="s">
        <v>74</v>
      </c>
      <c r="E2" s="3" t="s">
        <v>75</v>
      </c>
      <c r="F2" s="3" t="s">
        <v>76</v>
      </c>
      <c r="G2" s="3" t="s">
        <v>77</v>
      </c>
      <c r="H2" s="3" t="s">
        <v>78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322644.52</v>
      </c>
      <c r="C4" s="5">
        <v>317227.27</v>
      </c>
      <c r="D4" s="5">
        <v>795498.52</v>
      </c>
      <c r="E4" s="5">
        <v>37453.31</v>
      </c>
      <c r="F4" s="5">
        <v>100378.34</v>
      </c>
      <c r="G4" s="5">
        <v>139810.86</v>
      </c>
      <c r="H4" s="5">
        <v>211401.44</v>
      </c>
      <c r="I4" s="15">
        <f>=SUM(B4:H4)</f>
      </c>
    </row>
    <row r="5" ht="12" customHeight="1">
      <c r="A5" s="6" t="s">
        <v>4</v>
      </c>
      <c r="B5" s="7">
        <v>35641.76</v>
      </c>
      <c r="C5" s="7">
        <v>35232.19</v>
      </c>
      <c r="D5" s="7">
        <v>88351.14</v>
      </c>
      <c r="E5" s="7">
        <v>7276.32</v>
      </c>
      <c r="F5" s="7">
        <v>11088.54</v>
      </c>
      <c r="G5" s="7">
        <v>15444.66</v>
      </c>
      <c r="H5" s="7">
        <v>22969.06</v>
      </c>
      <c r="I5" s="14">
        <f>=SUM(B5:H5)</f>
      </c>
    </row>
    <row r="6" ht="12" customHeight="1">
      <c r="A6" s="6" t="s">
        <v>5</v>
      </c>
      <c r="B6" s="7">
        <v>20803.27</v>
      </c>
      <c r="C6" s="7">
        <v>30049.24</v>
      </c>
      <c r="D6" s="7">
        <v>75354.17</v>
      </c>
      <c r="E6" s="7">
        <v>8321.35</v>
      </c>
      <c r="F6" s="7">
        <v>6472.15</v>
      </c>
      <c r="G6" s="7">
        <v>9014.76</v>
      </c>
      <c r="H6" s="7">
        <v>13406.57</v>
      </c>
      <c r="I6" s="16">
        <f>=SUM(B6:H6)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14">
        <f>=SUM(B7:H7)</f>
      </c>
    </row>
    <row r="8" ht="12" customHeight="1">
      <c r="A8" s="6" t="s">
        <v>7</v>
      </c>
      <c r="B8" s="7">
        <v>7775.56</v>
      </c>
      <c r="C8" s="7">
        <v>7650.79</v>
      </c>
      <c r="D8" s="7">
        <v>19186.06</v>
      </c>
      <c r="E8" s="7">
        <v>1004.3</v>
      </c>
      <c r="F8" s="7">
        <v>2419.1</v>
      </c>
      <c r="G8" s="7">
        <v>3369.45</v>
      </c>
      <c r="H8" s="7">
        <v>5582.06</v>
      </c>
      <c r="I8" s="14">
        <f>=SUM(B8:H8)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4">
        <f>=SUM(B9:H9)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17">
        <f>=SUM(B10:H10)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27993.66</v>
      </c>
      <c r="C13" s="5">
        <v>27521.4</v>
      </c>
      <c r="D13" s="5">
        <v>69016.21</v>
      </c>
      <c r="E13" s="5">
        <v>3248.45</v>
      </c>
      <c r="F13" s="5">
        <v>8708.92</v>
      </c>
      <c r="G13" s="5">
        <v>12130.29</v>
      </c>
      <c r="H13" s="5">
        <v>0</v>
      </c>
      <c r="I13" s="15">
        <f>=SUM(B13:H13)</f>
      </c>
    </row>
    <row r="14" ht="12" customHeight="1">
      <c r="A14" s="6" t="s">
        <v>12</v>
      </c>
      <c r="B14" s="7">
        <v>-13.32</v>
      </c>
      <c r="C14" s="7">
        <v>-13.1</v>
      </c>
      <c r="D14" s="7">
        <v>-32.83</v>
      </c>
      <c r="E14" s="7">
        <v>-1.54</v>
      </c>
      <c r="F14" s="7">
        <v>-4.14</v>
      </c>
      <c r="G14" s="7">
        <v>-5.78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4252.6</v>
      </c>
      <c r="C15" s="7">
        <v>4181.11</v>
      </c>
      <c r="D15" s="7">
        <v>10484.34</v>
      </c>
      <c r="E15" s="7">
        <v>493.41</v>
      </c>
      <c r="F15" s="7">
        <v>1323.19</v>
      </c>
      <c r="G15" s="7">
        <v>1842.76</v>
      </c>
      <c r="H15" s="7">
        <v>0</v>
      </c>
      <c r="I15" s="14">
        <f>=SUM(B15:H15)</f>
      </c>
    </row>
    <row r="16" ht="12" customHeight="1">
      <c r="A16" s="6" t="s">
        <v>14</v>
      </c>
      <c r="B16" s="7">
        <v>-0.01</v>
      </c>
      <c r="C16" s="7">
        <v>-0.01</v>
      </c>
      <c r="D16" s="7">
        <v>-0.04</v>
      </c>
      <c r="E16" s="7">
        <v>0</v>
      </c>
      <c r="F16" s="7">
        <v>0</v>
      </c>
      <c r="G16" s="7">
        <v>0</v>
      </c>
      <c r="H16" s="7">
        <v>0</v>
      </c>
      <c r="I16" s="14">
        <f>=SUM(B16:H16)</f>
      </c>
    </row>
    <row r="17" ht="12" customHeight="1">
      <c r="A17" s="6" t="s">
        <v>15</v>
      </c>
      <c r="B17" s="7">
        <v>4995.07</v>
      </c>
      <c r="C17" s="7">
        <v>4912.43</v>
      </c>
      <c r="D17" s="7">
        <v>12317.43</v>
      </c>
      <c r="E17" s="7">
        <v>580</v>
      </c>
      <c r="F17" s="7">
        <v>1554.93</v>
      </c>
      <c r="G17" s="7">
        <v>2165</v>
      </c>
      <c r="H17" s="7">
        <v>3680</v>
      </c>
      <c r="I17" s="14">
        <f>=SUM(B17:H17)</f>
      </c>
    </row>
    <row r="18" ht="12" customHeight="1">
      <c r="A18" s="6" t="s">
        <v>16</v>
      </c>
      <c r="B18" s="7">
        <v>76.86</v>
      </c>
      <c r="C18" s="7">
        <v>75.56</v>
      </c>
      <c r="D18" s="7">
        <v>189.54</v>
      </c>
      <c r="E18" s="7">
        <v>8.92</v>
      </c>
      <c r="F18" s="7">
        <v>23.92</v>
      </c>
      <c r="G18" s="7">
        <v>33.3</v>
      </c>
      <c r="H18" s="7">
        <v>56.6</v>
      </c>
      <c r="I18" s="16">
        <f>=SUM(B18:H18)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17">
        <f>=SUM(B19:H19)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17">
        <f>=SUM(B20:H20)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6194.01</v>
      </c>
      <c r="C23" s="5">
        <v>6246.79</v>
      </c>
      <c r="D23" s="5">
        <v>15664.75</v>
      </c>
      <c r="E23" s="5">
        <v>865.45</v>
      </c>
      <c r="F23" s="5">
        <v>1927</v>
      </c>
      <c r="G23" s="5">
        <v>2684.04</v>
      </c>
      <c r="H23" s="5">
        <v>4056.46</v>
      </c>
      <c r="I23" s="15">
        <f>=SUM(B23:H23)</f>
      </c>
    </row>
    <row r="24" ht="12" customHeight="1">
      <c r="A24" s="6" t="s">
        <v>21</v>
      </c>
      <c r="B24" s="7">
        <v>771.21</v>
      </c>
      <c r="C24" s="7">
        <v>758.83</v>
      </c>
      <c r="D24" s="7">
        <v>1902.93</v>
      </c>
      <c r="E24" s="7">
        <v>99.68</v>
      </c>
      <c r="F24" s="7">
        <v>239.94</v>
      </c>
      <c r="G24" s="7">
        <v>334.2</v>
      </c>
      <c r="H24" s="7">
        <v>552.55</v>
      </c>
      <c r="I24" s="14">
        <f>=SUM(B24:H24)</f>
      </c>
    </row>
    <row r="25" ht="12" customHeight="1">
      <c r="A25" s="6" t="s">
        <v>22</v>
      </c>
      <c r="B25" s="7">
        <v>45.37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2082.83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4">
        <f>=SUM(B28:H28)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4">
        <f>=SUM(B29:H29)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17">
        <f>=SUM(B30:H30)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17">
        <f>=SUM(B32:H32)</f>
      </c>
    </row>
    <row r="33" ht="12" customHeight="1">
      <c r="A33" s="6" t="s">
        <v>29</v>
      </c>
      <c r="B33" s="7">
        <v>195.79</v>
      </c>
      <c r="C33" s="7">
        <v>192.49</v>
      </c>
      <c r="D33" s="7">
        <v>482.71</v>
      </c>
      <c r="E33" s="7">
        <v>22.73</v>
      </c>
      <c r="F33" s="7">
        <v>60.91</v>
      </c>
      <c r="G33" s="7">
        <v>84.85</v>
      </c>
      <c r="H33" s="7">
        <v>143.27</v>
      </c>
      <c r="I33" s="14">
        <f>=SUM(B33:H33)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4">
        <f>=SUM(B34:H34)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17">
        <f>=SUM(B35:H35)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2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2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MONROEVILLE LSD</oddHeader>
    <evenHeader>&amp;CAUDITOR'S OFFICE, HURON COUNTY
STATEMENT OF SEMI-ANNUAL APPORTIONMENT OF TAXES
MADE AT THE FIRST HALF REAL ESTATE SETTLEMENT TAX YEAR 2025, WITH THE COUNTY TREASURER FOR MONROEVILLE LSD</evenHeader>
    <firstHeader>&amp;CAUDITOR'S OFFICE, HURON COUNTY
STATEMENT OF SEMI-ANNUAL APPORTIONMENT OF TAXES
MADE AT THE FIRST HALF REAL ESTATE SETTLEMENT TAX YEAR 2025, WITH THE COUNTY TREASURER FOR MONROEVILLE LSD</firstHead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72</v>
      </c>
      <c r="C2" s="3" t="s">
        <v>79</v>
      </c>
      <c r="D2" s="3" t="s">
        <v>80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358873.96</v>
      </c>
      <c r="C4" s="5">
        <v>1236278.1</v>
      </c>
      <c r="D4" s="5">
        <v>67787.51</v>
      </c>
      <c r="E4" s="15">
        <f>=SUM(B4:D4)</f>
      </c>
    </row>
    <row r="5" ht="12" customHeight="1">
      <c r="A5" s="6" t="s">
        <v>4</v>
      </c>
      <c r="B5" s="7">
        <v>24305.16</v>
      </c>
      <c r="C5" s="7">
        <v>83717.7</v>
      </c>
      <c r="D5" s="7">
        <v>4591</v>
      </c>
      <c r="E5" s="14">
        <f>=SUM(B5:D5)</f>
      </c>
    </row>
    <row r="6" ht="12" customHeight="1">
      <c r="A6" s="6" t="s">
        <v>5</v>
      </c>
      <c r="B6" s="7">
        <v>10982.29</v>
      </c>
      <c r="C6" s="7">
        <v>61500.83</v>
      </c>
      <c r="D6" s="7">
        <v>2074.45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16120.68</v>
      </c>
      <c r="C8" s="7">
        <v>55527.03</v>
      </c>
      <c r="D8" s="7">
        <v>3044.96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31916.05</v>
      </c>
      <c r="C13" s="5">
        <v>109933.36</v>
      </c>
      <c r="D13" s="5">
        <v>6028.45</v>
      </c>
      <c r="E13" s="15">
        <f>=SUM(B13:D13)</f>
      </c>
    </row>
    <row r="14" ht="12" customHeight="1">
      <c r="A14" s="6" t="s">
        <v>12</v>
      </c>
      <c r="B14" s="7">
        <v>1.8</v>
      </c>
      <c r="C14" s="7">
        <v>6.21</v>
      </c>
      <c r="D14" s="7">
        <v>0.34</v>
      </c>
      <c r="E14" s="14">
        <f>=SUM(B14:D14)</f>
      </c>
    </row>
    <row r="15" ht="12" customHeight="1">
      <c r="A15" s="6" t="s">
        <v>13</v>
      </c>
      <c r="B15" s="7">
        <v>4827.51</v>
      </c>
      <c r="C15" s="7">
        <v>16627.8</v>
      </c>
      <c r="D15" s="7">
        <v>911.73</v>
      </c>
      <c r="E15" s="14">
        <f>=SUM(B15:D15)</f>
      </c>
    </row>
    <row r="16" ht="12" customHeight="1">
      <c r="A16" s="6" t="s">
        <v>14</v>
      </c>
      <c r="B16" s="7">
        <v>0.74</v>
      </c>
      <c r="C16" s="7">
        <v>2.56</v>
      </c>
      <c r="D16" s="7">
        <v>0.14</v>
      </c>
      <c r="E16" s="14">
        <f>=SUM(B16:D16)</f>
      </c>
    </row>
    <row r="17" ht="12" customHeight="1">
      <c r="A17" s="6" t="s">
        <v>15</v>
      </c>
      <c r="B17" s="7">
        <v>7112.26</v>
      </c>
      <c r="C17" s="7">
        <v>24500.8</v>
      </c>
      <c r="D17" s="7">
        <v>1342.14</v>
      </c>
      <c r="E17" s="14">
        <f>=SUM(B17:D17)</f>
      </c>
    </row>
    <row r="18" ht="12" customHeight="1">
      <c r="A18" s="6" t="s">
        <v>16</v>
      </c>
      <c r="B18" s="7">
        <v>141.11</v>
      </c>
      <c r="C18" s="7">
        <v>486.01</v>
      </c>
      <c r="D18" s="7">
        <v>26.66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6568.89</v>
      </c>
      <c r="C23" s="5">
        <v>23007.75</v>
      </c>
      <c r="D23" s="5">
        <v>1240.75</v>
      </c>
      <c r="E23" s="15">
        <f>=SUM(B23:D23)</f>
      </c>
    </row>
    <row r="24" ht="12" customHeight="1">
      <c r="A24" s="6" t="s">
        <v>21</v>
      </c>
      <c r="B24" s="7">
        <v>1597.68</v>
      </c>
      <c r="C24" s="7">
        <v>5503.24</v>
      </c>
      <c r="D24" s="7">
        <v>301.8</v>
      </c>
      <c r="E24" s="14">
        <f>=SUM(B24:D24)</f>
      </c>
    </row>
    <row r="25" ht="12" customHeight="1">
      <c r="A25" s="6" t="s">
        <v>22</v>
      </c>
      <c r="B25" s="7">
        <v>59.75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1136.42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67.34</v>
      </c>
      <c r="C33" s="7">
        <v>231.96</v>
      </c>
      <c r="D33" s="7">
        <v>12.72</v>
      </c>
      <c r="E33" s="14">
        <f>=SUM(B33:D33)</f>
      </c>
    </row>
    <row r="34" ht="12" customHeight="1">
      <c r="A34" s="6" t="s">
        <v>30</v>
      </c>
      <c r="B34" s="7">
        <v>205151.78</v>
      </c>
      <c r="C34" s="7">
        <v>706888.37</v>
      </c>
      <c r="D34" s="7">
        <v>38752.2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NEW LONDON LSD</oddHeader>
    <evenHeader>&amp;CAUDITOR'S OFFICE, HURON COUNTY
STATEMENT OF SEMI-ANNUAL APPORTIONMENT OF TAXES
MADE AT THE FIRST HALF REAL ESTATE SETTLEMENT TAX YEAR 2025, WITH THE COUNTY TREASURER FOR NEW LONDON LSD</evenHeader>
    <firstHeader>&amp;CAUDITOR'S OFFICE, HURON COUNTY
STATEMENT OF SEMI-ANNUAL APPORTIONMENT OF TAXES
MADE AT THE FIRST HALF REAL ESTATE SETTLEMENT TAX YEAR 2025, WITH THE COUNTY TREASURER FOR NEW LONDON LSD</firstHead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81</v>
      </c>
      <c r="C2" s="3" t="s">
        <v>82</v>
      </c>
      <c r="D2" s="3" t="s">
        <v>83</v>
      </c>
      <c r="E2" s="3" t="s">
        <v>84</v>
      </c>
      <c r="F2" s="3" t="s">
        <v>64</v>
      </c>
      <c r="G2" s="3" t="s">
        <v>85</v>
      </c>
      <c r="H2" s="3" t="s">
        <v>86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1100374.5</v>
      </c>
      <c r="C4" s="5">
        <v>2244193.59</v>
      </c>
      <c r="D4" s="5">
        <v>439662.43</v>
      </c>
      <c r="E4" s="5">
        <v>171579.86</v>
      </c>
      <c r="F4" s="5">
        <v>707578.9</v>
      </c>
      <c r="G4" s="5">
        <v>716287.62</v>
      </c>
      <c r="H4" s="5">
        <v>989161.07</v>
      </c>
      <c r="I4" s="15">
        <f>=SUM(B4:H4)</f>
      </c>
    </row>
    <row r="5" ht="12" customHeight="1">
      <c r="A5" s="6" t="s">
        <v>4</v>
      </c>
      <c r="B5" s="7">
        <v>195404.35</v>
      </c>
      <c r="C5" s="7">
        <v>359935.48</v>
      </c>
      <c r="D5" s="7">
        <v>80774.13</v>
      </c>
      <c r="E5" s="7">
        <v>75857.57</v>
      </c>
      <c r="F5" s="7">
        <v>161456.42</v>
      </c>
      <c r="G5" s="7">
        <v>125617</v>
      </c>
      <c r="H5" s="7">
        <v>173471.72</v>
      </c>
      <c r="I5" s="14">
        <f>=SUM(B5:H5)</f>
      </c>
    </row>
    <row r="6" ht="12" customHeight="1">
      <c r="A6" s="6" t="s">
        <v>5</v>
      </c>
      <c r="B6" s="7">
        <v>58732.4</v>
      </c>
      <c r="C6" s="7">
        <v>272086.69</v>
      </c>
      <c r="D6" s="7">
        <v>47944.77</v>
      </c>
      <c r="E6" s="7">
        <v>35958.61</v>
      </c>
      <c r="F6" s="7">
        <v>71917.2</v>
      </c>
      <c r="G6" s="7">
        <v>37756.55</v>
      </c>
      <c r="H6" s="7">
        <v>52140</v>
      </c>
      <c r="I6" s="16">
        <f>=SUM(B6:H6)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14">
        <f>=SUM(B7:H7)</f>
      </c>
    </row>
    <row r="8" ht="12" customHeight="1">
      <c r="A8" s="6" t="s">
        <v>7</v>
      </c>
      <c r="B8" s="7">
        <v>33706.65</v>
      </c>
      <c r="C8" s="7">
        <v>66967.8</v>
      </c>
      <c r="D8" s="7">
        <v>13603.79</v>
      </c>
      <c r="E8" s="7">
        <v>7413.96</v>
      </c>
      <c r="F8" s="7">
        <v>23381.64</v>
      </c>
      <c r="G8" s="7">
        <v>24007.15</v>
      </c>
      <c r="H8" s="7">
        <v>33152.73</v>
      </c>
      <c r="I8" s="14">
        <f>=SUM(B8:H8)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4">
        <f>=SUM(B9:H9)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17">
        <f>=SUM(B10:H10)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99766.66</v>
      </c>
      <c r="C13" s="5">
        <v>203461.45</v>
      </c>
      <c r="D13" s="5">
        <v>39861.19</v>
      </c>
      <c r="E13" s="5">
        <v>15552.94</v>
      </c>
      <c r="F13" s="5">
        <v>64151.64</v>
      </c>
      <c r="G13" s="5">
        <v>0</v>
      </c>
      <c r="H13" s="5">
        <v>0</v>
      </c>
      <c r="I13" s="15">
        <f>=SUM(B13:H13)</f>
      </c>
    </row>
    <row r="14" ht="12" customHeight="1">
      <c r="A14" s="6" t="s">
        <v>12</v>
      </c>
      <c r="B14" s="7">
        <v>-350.22</v>
      </c>
      <c r="C14" s="7">
        <v>-714.36</v>
      </c>
      <c r="D14" s="7">
        <v>-139.93</v>
      </c>
      <c r="E14" s="7">
        <v>-54.6</v>
      </c>
      <c r="F14" s="7">
        <v>-225.19</v>
      </c>
      <c r="G14" s="7">
        <v>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20043.58</v>
      </c>
      <c r="C15" s="7">
        <v>40876.74</v>
      </c>
      <c r="D15" s="7">
        <v>8008.14</v>
      </c>
      <c r="E15" s="7">
        <v>3124.77</v>
      </c>
      <c r="F15" s="7">
        <v>12888.29</v>
      </c>
      <c r="G15" s="7">
        <v>0</v>
      </c>
      <c r="H15" s="7">
        <v>0</v>
      </c>
      <c r="I15" s="14">
        <f>=SUM(B15:H15)</f>
      </c>
    </row>
    <row r="16" ht="12" customHeight="1">
      <c r="A16" s="6" t="s">
        <v>14</v>
      </c>
      <c r="B16" s="7">
        <v>-7.73</v>
      </c>
      <c r="C16" s="7">
        <v>-15.79</v>
      </c>
      <c r="D16" s="7">
        <v>-3.1</v>
      </c>
      <c r="E16" s="7">
        <v>-1.2</v>
      </c>
      <c r="F16" s="7">
        <v>-4.98</v>
      </c>
      <c r="G16" s="7">
        <v>0</v>
      </c>
      <c r="H16" s="7">
        <v>0</v>
      </c>
      <c r="I16" s="14">
        <f>=SUM(B16:H16)</f>
      </c>
    </row>
    <row r="17" ht="12" customHeight="1">
      <c r="A17" s="6" t="s">
        <v>15</v>
      </c>
      <c r="B17" s="7">
        <v>28044.03</v>
      </c>
      <c r="C17" s="7">
        <v>57192.03</v>
      </c>
      <c r="D17" s="7">
        <v>11200.39</v>
      </c>
      <c r="E17" s="7">
        <v>4373.51</v>
      </c>
      <c r="F17" s="7">
        <v>18033.71</v>
      </c>
      <c r="G17" s="7">
        <v>20605.71</v>
      </c>
      <c r="H17" s="7">
        <v>28453.87</v>
      </c>
      <c r="I17" s="14">
        <f>=SUM(B17:H17)</f>
      </c>
    </row>
    <row r="18" ht="12" customHeight="1">
      <c r="A18" s="6" t="s">
        <v>16</v>
      </c>
      <c r="B18" s="7">
        <v>335.01</v>
      </c>
      <c r="C18" s="7">
        <v>683.23</v>
      </c>
      <c r="D18" s="7">
        <v>133.84</v>
      </c>
      <c r="E18" s="7">
        <v>52.24</v>
      </c>
      <c r="F18" s="7">
        <v>215.42</v>
      </c>
      <c r="G18" s="7">
        <v>246.13</v>
      </c>
      <c r="H18" s="7">
        <v>339.97</v>
      </c>
      <c r="I18" s="16">
        <f>=SUM(B18:H18)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17">
        <f>=SUM(B19:H19)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17">
        <f>=SUM(B20:H20)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22226.35</v>
      </c>
      <c r="C23" s="5">
        <v>47123.81</v>
      </c>
      <c r="D23" s="5">
        <v>9317.97</v>
      </c>
      <c r="E23" s="5">
        <v>4656.06</v>
      </c>
      <c r="F23" s="5">
        <v>15439.71</v>
      </c>
      <c r="G23" s="5">
        <v>14468.37</v>
      </c>
      <c r="H23" s="5">
        <v>19980.17</v>
      </c>
      <c r="I23" s="15">
        <f>=SUM(B23:H23)</f>
      </c>
    </row>
    <row r="24" ht="12" customHeight="1">
      <c r="A24" s="6" t="s">
        <v>21</v>
      </c>
      <c r="B24" s="7">
        <v>3372.95</v>
      </c>
      <c r="C24" s="7">
        <v>6701.55</v>
      </c>
      <c r="D24" s="7">
        <v>1361.31</v>
      </c>
      <c r="E24" s="7">
        <v>741.76</v>
      </c>
      <c r="F24" s="7">
        <v>2339.63</v>
      </c>
      <c r="G24" s="7">
        <v>2376.11</v>
      </c>
      <c r="H24" s="7">
        <v>3281.26</v>
      </c>
      <c r="I24" s="14">
        <f>=SUM(B24:H24)</f>
      </c>
    </row>
    <row r="25" ht="12" customHeight="1">
      <c r="A25" s="6" t="s">
        <v>22</v>
      </c>
      <c r="B25" s="7">
        <v>184.56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2507.12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4">
        <f>=SUM(B28:H28)</f>
      </c>
    </row>
    <row r="29" ht="12" customHeight="1">
      <c r="A29" s="6" t="s">
        <v>26</v>
      </c>
      <c r="B29" s="7">
        <v>1802.81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4">
        <f>=SUM(B29:H29)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17">
        <f>=SUM(B30:H30)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17">
        <f>=SUM(B32:H32)</f>
      </c>
    </row>
    <row r="33" ht="12" customHeight="1">
      <c r="A33" s="6" t="s">
        <v>29</v>
      </c>
      <c r="B33" s="7">
        <v>3220.23</v>
      </c>
      <c r="C33" s="7">
        <v>6567.41</v>
      </c>
      <c r="D33" s="7">
        <v>1286.64</v>
      </c>
      <c r="E33" s="7">
        <v>502.04</v>
      </c>
      <c r="F33" s="7">
        <v>2070.68</v>
      </c>
      <c r="G33" s="7">
        <v>2313.31</v>
      </c>
      <c r="H33" s="7">
        <v>3194.64</v>
      </c>
      <c r="I33" s="14">
        <f>=SUM(B33:H33)</f>
      </c>
    </row>
    <row r="34" ht="12" customHeight="1">
      <c r="A34" s="6" t="s">
        <v>30</v>
      </c>
      <c r="B34" s="7">
        <v>429093.35</v>
      </c>
      <c r="C34" s="7">
        <v>860824.63</v>
      </c>
      <c r="D34" s="7">
        <v>172758.54</v>
      </c>
      <c r="E34" s="7">
        <v>85539.3</v>
      </c>
      <c r="F34" s="7">
        <v>290733</v>
      </c>
      <c r="G34" s="7">
        <v>306266.29</v>
      </c>
      <c r="H34" s="7">
        <v>422940.9</v>
      </c>
      <c r="I34" s="14">
        <f>=SUM(B34:H34)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17">
        <f>=SUM(B35:H35)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2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2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NORWALK CSD</oddHeader>
    <evenHeader>&amp;CAUDITOR'S OFFICE, HURON COUNTY
STATEMENT OF SEMI-ANNUAL APPORTIONMENT OF TAXES
MADE AT THE FIRST HALF REAL ESTATE SETTLEMENT TAX YEAR 2025, WITH THE COUNTY TREASURER FOR NORWALK CSD</evenHeader>
    <firstHeader>&amp;CAUDITOR'S OFFICE, HURON COUNTY
STATEMENT OF SEMI-ANNUAL APPORTIONMENT OF TAXES
MADE AT THE FIRST HALF REAL ESTATE SETTLEMENT TAX YEAR 2025, WITH THE COUNTY TREASURER FOR NORWALK CSD</firstHeader>
  </headerFooter>
</worksheet>
</file>

<file path=xl/worksheets/sheet13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87</v>
      </c>
      <c r="C2" s="3" t="s">
        <v>88</v>
      </c>
      <c r="D2" s="3" t="s">
        <v>89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35273.99</v>
      </c>
      <c r="C4" s="5">
        <v>125073.62</v>
      </c>
      <c r="D4" s="5">
        <v>27257.41</v>
      </c>
      <c r="E4" s="15">
        <f>=SUM(B4:D4)</f>
      </c>
    </row>
    <row r="5" ht="12" customHeight="1">
      <c r="A5" s="6" t="s">
        <v>4</v>
      </c>
      <c r="B5" s="7">
        <v>5255.18</v>
      </c>
      <c r="C5" s="7">
        <v>21625.29</v>
      </c>
      <c r="D5" s="7">
        <v>4060.83</v>
      </c>
      <c r="E5" s="14">
        <f>=SUM(B5:D5)</f>
      </c>
    </row>
    <row r="6" ht="12" customHeight="1">
      <c r="A6" s="6" t="s">
        <v>5</v>
      </c>
      <c r="B6" s="7">
        <v>801.47</v>
      </c>
      <c r="C6" s="7">
        <v>3879.84</v>
      </c>
      <c r="D6" s="7">
        <v>619.32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2667.72</v>
      </c>
      <c r="C8" s="7">
        <v>9941.87</v>
      </c>
      <c r="D8" s="7">
        <v>2061.46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3201.25</v>
      </c>
      <c r="C13" s="5">
        <v>11350.12</v>
      </c>
      <c r="D13" s="5">
        <v>2473.68</v>
      </c>
      <c r="E13" s="15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585.47</v>
      </c>
      <c r="C15" s="7">
        <v>2075.99</v>
      </c>
      <c r="D15" s="7">
        <v>452.37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1107.93</v>
      </c>
      <c r="C17" s="7">
        <v>3927.64</v>
      </c>
      <c r="D17" s="7">
        <v>856.18</v>
      </c>
      <c r="E17" s="14">
        <f>=SUM(B17:D17)</f>
      </c>
    </row>
    <row r="18" ht="12" customHeight="1">
      <c r="A18" s="6" t="s">
        <v>16</v>
      </c>
      <c r="B18" s="7">
        <v>37.77</v>
      </c>
      <c r="C18" s="7">
        <v>133.89</v>
      </c>
      <c r="D18" s="7">
        <v>29.18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704.43</v>
      </c>
      <c r="C23" s="5">
        <v>2570.04</v>
      </c>
      <c r="D23" s="5">
        <v>544.34</v>
      </c>
      <c r="E23" s="15">
        <f>=SUM(B23:D23)</f>
      </c>
    </row>
    <row r="24" ht="12" customHeight="1">
      <c r="A24" s="6" t="s">
        <v>21</v>
      </c>
      <c r="B24" s="7">
        <v>263</v>
      </c>
      <c r="C24" s="7">
        <v>980.8</v>
      </c>
      <c r="D24" s="7">
        <v>203.24</v>
      </c>
      <c r="E24" s="14">
        <f>=SUM(B24:D24)</f>
      </c>
    </row>
    <row r="25" ht="12" customHeight="1">
      <c r="A25" s="6" t="s">
        <v>22</v>
      </c>
      <c r="B25" s="7">
        <v>5.26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482.99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37.77</v>
      </c>
      <c r="C33" s="7">
        <v>133.89</v>
      </c>
      <c r="D33" s="7">
        <v>29.18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PLYMOUTH LSD</oddHeader>
    <evenHeader>&amp;CAUDITOR'S OFFICE, HURON COUNTY
STATEMENT OF SEMI-ANNUAL APPORTIONMENT OF TAXES
MADE AT THE FIRST HALF REAL ESTATE SETTLEMENT TAX YEAR 2025, WITH THE COUNTY TREASURER FOR PLYMOUTH LSD</evenHeader>
    <firstHeader>&amp;CAUDITOR'S OFFICE, HURON COUNTY
STATEMENT OF SEMI-ANNUAL APPORTIONMENT OF TAXES
MADE AT THE FIRST HALF REAL ESTATE SETTLEMENT TAX YEAR 2025, WITH THE COUNTY TREASURER FOR PLYMOUTH LSD</firstHeader>
  </headerFooter>
</worksheet>
</file>

<file path=xl/worksheets/sheet14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90</v>
      </c>
      <c r="C2" s="3" t="s">
        <v>91</v>
      </c>
      <c r="D2" s="3" t="s">
        <v>92</v>
      </c>
      <c r="E2" s="3" t="s">
        <v>93</v>
      </c>
      <c r="F2" s="3" t="s">
        <v>94</v>
      </c>
      <c r="G2" s="3" t="s">
        <v>95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76612.46</v>
      </c>
      <c r="C4" s="5">
        <v>215853.75</v>
      </c>
      <c r="D4" s="5">
        <v>81287.09</v>
      </c>
      <c r="E4" s="5">
        <v>24292.25</v>
      </c>
      <c r="F4" s="5">
        <v>60729.99</v>
      </c>
      <c r="G4" s="5">
        <v>4066.34</v>
      </c>
      <c r="H4" s="15">
        <f>=SUM(B4:G4)</f>
      </c>
    </row>
    <row r="5" ht="12" customHeight="1">
      <c r="A5" s="6" t="s">
        <v>4</v>
      </c>
      <c r="B5" s="7">
        <v>179.64</v>
      </c>
      <c r="C5" s="7">
        <v>511.63</v>
      </c>
      <c r="D5" s="7">
        <v>216.59</v>
      </c>
      <c r="E5" s="7">
        <v>56.95</v>
      </c>
      <c r="F5" s="7">
        <v>142.43</v>
      </c>
      <c r="G5" s="7">
        <v>18.15</v>
      </c>
      <c r="H5" s="14">
        <f>=SUM(B5:G5)</f>
      </c>
    </row>
    <row r="6" ht="12" customHeight="1">
      <c r="A6" s="6" t="s">
        <v>5</v>
      </c>
      <c r="B6" s="7">
        <v>3684.22</v>
      </c>
      <c r="C6" s="7">
        <v>17252.94</v>
      </c>
      <c r="D6" s="7">
        <v>6290.13</v>
      </c>
      <c r="E6" s="7">
        <v>1168.15</v>
      </c>
      <c r="F6" s="7">
        <v>2920.42</v>
      </c>
      <c r="G6" s="7">
        <v>449.31</v>
      </c>
      <c r="H6" s="16">
        <f>=SUM(B6:G6)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14">
        <f>=SUM(B7:G7)</f>
      </c>
    </row>
    <row r="8" ht="12" customHeight="1">
      <c r="A8" s="6" t="s">
        <v>7</v>
      </c>
      <c r="B8" s="7">
        <v>1708.3</v>
      </c>
      <c r="C8" s="7">
        <v>4812.52</v>
      </c>
      <c r="D8" s="7">
        <v>1812.34</v>
      </c>
      <c r="E8" s="7">
        <v>541.64</v>
      </c>
      <c r="F8" s="7">
        <v>1354.13</v>
      </c>
      <c r="G8" s="7">
        <v>90.63</v>
      </c>
      <c r="H8" s="14">
        <f>=SUM(B8:G8)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4">
        <f>=SUM(B9:G9)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17">
        <f>=SUM(B10:G10)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6560.49</v>
      </c>
      <c r="C13" s="5">
        <v>18481.73</v>
      </c>
      <c r="D13" s="5">
        <v>6959.75</v>
      </c>
      <c r="E13" s="5">
        <v>2080.1</v>
      </c>
      <c r="F13" s="5">
        <v>5200.32</v>
      </c>
      <c r="G13" s="5">
        <v>348</v>
      </c>
      <c r="H13" s="15">
        <f>=SUM(B13:G13)</f>
      </c>
    </row>
    <row r="14" ht="12" customHeight="1">
      <c r="A14" s="6" t="s">
        <v>12</v>
      </c>
      <c r="B14" s="7">
        <v>0</v>
      </c>
      <c r="C14" s="7">
        <v>0.02</v>
      </c>
      <c r="D14" s="7">
        <v>0</v>
      </c>
      <c r="E14" s="7">
        <v>0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645.83</v>
      </c>
      <c r="C15" s="7">
        <v>1819.4</v>
      </c>
      <c r="D15" s="7">
        <v>685.12</v>
      </c>
      <c r="E15" s="7">
        <v>204.82</v>
      </c>
      <c r="F15" s="7">
        <v>511.93</v>
      </c>
      <c r="G15" s="7">
        <v>34.29</v>
      </c>
      <c r="H15" s="14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4">
        <f>=SUM(B16:G16)</f>
      </c>
    </row>
    <row r="17" ht="12" customHeight="1">
      <c r="A17" s="6" t="s">
        <v>15</v>
      </c>
      <c r="B17" s="7">
        <v>778.69</v>
      </c>
      <c r="C17" s="7">
        <v>2193.24</v>
      </c>
      <c r="D17" s="7">
        <v>826.15</v>
      </c>
      <c r="E17" s="7">
        <v>246.74</v>
      </c>
      <c r="F17" s="7">
        <v>617.05</v>
      </c>
      <c r="G17" s="7">
        <v>41.48</v>
      </c>
      <c r="H17" s="14">
        <f>=SUM(B17:G17)</f>
      </c>
    </row>
    <row r="18" ht="12" customHeight="1">
      <c r="A18" s="6" t="s">
        <v>16</v>
      </c>
      <c r="B18" s="7">
        <v>35.42</v>
      </c>
      <c r="C18" s="7">
        <v>99.79</v>
      </c>
      <c r="D18" s="7">
        <v>37.58</v>
      </c>
      <c r="E18" s="7">
        <v>11.23</v>
      </c>
      <c r="F18" s="7">
        <v>28.08</v>
      </c>
      <c r="G18" s="7">
        <v>1.88</v>
      </c>
      <c r="H18" s="16">
        <f>=SUM(B18:G18)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17">
        <f>=SUM(B19:G19)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17">
        <f>=SUM(B20:G20)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1315.82</v>
      </c>
      <c r="C23" s="5">
        <v>3817.46</v>
      </c>
      <c r="D23" s="5">
        <v>1434.63</v>
      </c>
      <c r="E23" s="5">
        <v>417.21</v>
      </c>
      <c r="F23" s="5">
        <v>1043.06</v>
      </c>
      <c r="G23" s="5">
        <v>74.04</v>
      </c>
      <c r="H23" s="15">
        <f>=SUM(B23:G23)</f>
      </c>
    </row>
    <row r="24" ht="12" customHeight="1">
      <c r="A24" s="6" t="s">
        <v>21</v>
      </c>
      <c r="B24" s="7">
        <v>167.29</v>
      </c>
      <c r="C24" s="7">
        <v>471.27</v>
      </c>
      <c r="D24" s="7">
        <v>177.48</v>
      </c>
      <c r="E24" s="7">
        <v>53.04</v>
      </c>
      <c r="F24" s="7">
        <v>132.61</v>
      </c>
      <c r="G24" s="7">
        <v>8.9</v>
      </c>
      <c r="H24" s="14">
        <f>=SUM(B24:G24)</f>
      </c>
    </row>
    <row r="25" ht="12" customHeight="1">
      <c r="A25" s="6" t="s">
        <v>22</v>
      </c>
      <c r="B25" s="7">
        <v>5.71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364.19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14">
        <f>=SUM(B28:G28)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4">
        <f>=SUM(B29:G29)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17">
        <f>=SUM(B30:G30)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17">
        <f>=SUM(B32:G32)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4">
        <f>=SUM(B33:G33)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4">
        <f>=SUM(B34:G34)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17">
        <f>=SUM(B35:G35)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SENECA EAST LSD</oddHeader>
    <evenHeader>&amp;CAUDITOR'S OFFICE, HURON COUNTY
STATEMENT OF SEMI-ANNUAL APPORTIONMENT OF TAXES
MADE AT THE FIRST HALF REAL ESTATE SETTLEMENT TAX YEAR 2025, WITH THE COUNTY TREASURER FOR SENECA EAST LSD</evenHeader>
    <firstHeader>&amp;CAUDITOR'S OFFICE, HURON COUNTY
STATEMENT OF SEMI-ANNUAL APPORTIONMENT OF TAXES
MADE AT THE FIRST HALF REAL ESTATE SETTLEMENT TAX YEAR 2025, WITH THE COUNTY TREASURER FOR SENECA EAST LSD</firstHeader>
  </headerFooter>
</worksheet>
</file>

<file path=xl/worksheets/sheet15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72</v>
      </c>
      <c r="C2" s="3" t="s">
        <v>96</v>
      </c>
      <c r="D2" s="3" t="s">
        <v>97</v>
      </c>
      <c r="E2" s="3" t="s">
        <v>98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338667.2</v>
      </c>
      <c r="C4" s="5">
        <v>221642.67</v>
      </c>
      <c r="D4" s="5">
        <v>944895.7</v>
      </c>
      <c r="E4" s="5">
        <v>51786.73</v>
      </c>
      <c r="F4" s="15">
        <f>=SUM(B4:E4)</f>
      </c>
    </row>
    <row r="5" ht="12" customHeight="1">
      <c r="A5" s="6" t="s">
        <v>4</v>
      </c>
      <c r="B5" s="7">
        <v>14005.45</v>
      </c>
      <c r="C5" s="7">
        <v>9501.13</v>
      </c>
      <c r="D5" s="7">
        <v>40504.73</v>
      </c>
      <c r="E5" s="7">
        <v>2828.04</v>
      </c>
      <c r="F5" s="14">
        <f>=SUM(B5:E5)</f>
      </c>
    </row>
    <row r="6" ht="12" customHeight="1">
      <c r="A6" s="6" t="s">
        <v>5</v>
      </c>
      <c r="B6" s="7">
        <v>12913.8</v>
      </c>
      <c r="C6" s="7">
        <v>16357.44</v>
      </c>
      <c r="D6" s="7">
        <v>69734.38</v>
      </c>
      <c r="E6" s="7">
        <v>2869.72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10870.81</v>
      </c>
      <c r="C8" s="7">
        <v>7163.88</v>
      </c>
      <c r="D8" s="7">
        <v>30541.08</v>
      </c>
      <c r="E8" s="7">
        <v>1910.79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29466.89</v>
      </c>
      <c r="C13" s="5">
        <v>19284.38</v>
      </c>
      <c r="D13" s="5">
        <v>82211.8</v>
      </c>
      <c r="E13" s="5">
        <v>0</v>
      </c>
      <c r="F13" s="15">
        <f>=SUM(B13:E13)</f>
      </c>
    </row>
    <row r="14" ht="12" customHeight="1">
      <c r="A14" s="6" t="s">
        <v>12</v>
      </c>
      <c r="B14" s="7">
        <v>-8.58</v>
      </c>
      <c r="C14" s="7">
        <v>-5.62</v>
      </c>
      <c r="D14" s="7">
        <v>-23.93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3633.03</v>
      </c>
      <c r="C15" s="7">
        <v>2377.63</v>
      </c>
      <c r="D15" s="7">
        <v>10136.09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-1.74</v>
      </c>
      <c r="C16" s="7">
        <v>-1.15</v>
      </c>
      <c r="D16" s="7">
        <v>-4.87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5717.61</v>
      </c>
      <c r="C17" s="7">
        <v>3742.98</v>
      </c>
      <c r="D17" s="7">
        <v>15953.52</v>
      </c>
      <c r="E17" s="7">
        <v>984.31</v>
      </c>
      <c r="F17" s="14">
        <f>=SUM(B17:E17)</f>
      </c>
    </row>
    <row r="18" ht="12" customHeight="1">
      <c r="A18" s="6" t="s">
        <v>16</v>
      </c>
      <c r="B18" s="7">
        <v>153.81</v>
      </c>
      <c r="C18" s="7">
        <v>100.67</v>
      </c>
      <c r="D18" s="7">
        <v>429.14</v>
      </c>
      <c r="E18" s="7">
        <v>26.45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6027.33</v>
      </c>
      <c r="C23" s="5">
        <v>4077.39</v>
      </c>
      <c r="D23" s="5">
        <v>17382.41</v>
      </c>
      <c r="E23" s="5">
        <v>950.99</v>
      </c>
      <c r="F23" s="15">
        <f>=SUM(B23:E23)</f>
      </c>
    </row>
    <row r="24" ht="12" customHeight="1">
      <c r="A24" s="6" t="s">
        <v>21</v>
      </c>
      <c r="B24" s="7">
        <v>1072.78</v>
      </c>
      <c r="C24" s="7">
        <v>707.04</v>
      </c>
      <c r="D24" s="7">
        <v>3014.08</v>
      </c>
      <c r="E24" s="7">
        <v>188.47</v>
      </c>
      <c r="F24" s="14">
        <f>=SUM(B24:E24)</f>
      </c>
    </row>
    <row r="25" ht="12" customHeight="1">
      <c r="A25" s="6" t="s">
        <v>22</v>
      </c>
      <c r="B25" s="7">
        <v>53.05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1760.06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995.89</v>
      </c>
      <c r="C33" s="7">
        <v>670.12</v>
      </c>
      <c r="D33" s="7">
        <v>2856.81</v>
      </c>
      <c r="E33" s="7">
        <v>194.15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SOUTH CENTRAL LSD</oddHeader>
    <evenHeader>&amp;CAUDITOR'S OFFICE, HURON COUNTY
STATEMENT OF SEMI-ANNUAL APPORTIONMENT OF TAXES
MADE AT THE FIRST HALF REAL ESTATE SETTLEMENT TAX YEAR 2025, WITH THE COUNTY TREASURER FOR SOUTH CENTRAL LSD</evenHeader>
    <firstHeader>&amp;CAUDITOR'S OFFICE, HURON COUNTY
STATEMENT OF SEMI-ANNUAL APPORTIONMENT OF TAXES
MADE AT THE FIRST HALF REAL ESTATE SETTLEMENT TAX YEAR 2025, WITH THE COUNTY TREASURER FOR SOUTH CENTRAL LSD</firstHeader>
  </headerFooter>
</worksheet>
</file>

<file path=xl/worksheets/sheet16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99</v>
      </c>
      <c r="C2" s="3" t="s">
        <v>97</v>
      </c>
      <c r="D2" s="3" t="s">
        <v>100</v>
      </c>
      <c r="E2" s="3" t="s">
        <v>101</v>
      </c>
      <c r="F2" s="3" t="s">
        <v>102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24029.07</v>
      </c>
      <c r="C4" s="5">
        <v>105997.66</v>
      </c>
      <c r="D4" s="5">
        <v>18054.31</v>
      </c>
      <c r="E4" s="5">
        <v>9481.65</v>
      </c>
      <c r="F4" s="5">
        <v>1848.46</v>
      </c>
      <c r="G4" s="15">
        <f>=SUM(B4:F4)</f>
      </c>
    </row>
    <row r="5" ht="12" customHeight="1">
      <c r="A5" s="6" t="s">
        <v>4</v>
      </c>
      <c r="B5" s="7">
        <v>155.92</v>
      </c>
      <c r="C5" s="7">
        <v>689.4</v>
      </c>
      <c r="D5" s="7">
        <v>117.15</v>
      </c>
      <c r="E5" s="7">
        <v>61.52</v>
      </c>
      <c r="F5" s="7">
        <v>14.41</v>
      </c>
      <c r="G5" s="14">
        <f>=SUM(B5:F5)</f>
      </c>
    </row>
    <row r="6" ht="12" customHeight="1">
      <c r="A6" s="6" t="s">
        <v>5</v>
      </c>
      <c r="B6" s="7">
        <v>399.92</v>
      </c>
      <c r="C6" s="7">
        <v>2626.49</v>
      </c>
      <c r="D6" s="7">
        <v>300.48</v>
      </c>
      <c r="E6" s="7">
        <v>157.81</v>
      </c>
      <c r="F6" s="7">
        <v>54.03</v>
      </c>
      <c r="G6" s="16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4">
        <f>=SUM(B7:F7)</f>
      </c>
    </row>
    <row r="8" ht="12" customHeight="1">
      <c r="A8" s="6" t="s">
        <v>7</v>
      </c>
      <c r="B8" s="7">
        <v>401.4</v>
      </c>
      <c r="C8" s="7">
        <v>1770.8</v>
      </c>
      <c r="D8" s="7">
        <v>301.61</v>
      </c>
      <c r="E8" s="7">
        <v>158.41</v>
      </c>
      <c r="F8" s="7">
        <v>30.87</v>
      </c>
      <c r="G8" s="14">
        <f>=SUM(B8:F8)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4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7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2120.66</v>
      </c>
      <c r="C13" s="5">
        <v>9354.96</v>
      </c>
      <c r="D13" s="5">
        <v>1593.44</v>
      </c>
      <c r="E13" s="5">
        <v>836.84</v>
      </c>
      <c r="F13" s="5">
        <v>163.14</v>
      </c>
      <c r="G13" s="15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345.77</v>
      </c>
      <c r="C15" s="7">
        <v>1525.2</v>
      </c>
      <c r="D15" s="7">
        <v>259.78</v>
      </c>
      <c r="E15" s="7">
        <v>136.45</v>
      </c>
      <c r="F15" s="7">
        <v>26.57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4">
        <f>=SUM(B16:F16)</f>
      </c>
    </row>
    <row r="17" ht="12" customHeight="1">
      <c r="A17" s="6" t="s">
        <v>15</v>
      </c>
      <c r="B17" s="7">
        <v>408.45</v>
      </c>
      <c r="C17" s="7">
        <v>1801.86</v>
      </c>
      <c r="D17" s="7">
        <v>306.79</v>
      </c>
      <c r="E17" s="7">
        <v>161.11</v>
      </c>
      <c r="F17" s="7">
        <v>31.34</v>
      </c>
      <c r="G17" s="14">
        <f>=SUM(B17:F17)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16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7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7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400.05</v>
      </c>
      <c r="C23" s="5">
        <v>1778.54</v>
      </c>
      <c r="D23" s="5">
        <v>300.58</v>
      </c>
      <c r="E23" s="5">
        <v>157.87</v>
      </c>
      <c r="F23" s="5">
        <v>31.16</v>
      </c>
      <c r="G23" s="15">
        <f>=SUM(B23:F23)</f>
      </c>
    </row>
    <row r="24" ht="12" customHeight="1">
      <c r="A24" s="6" t="s">
        <v>21</v>
      </c>
      <c r="B24" s="7">
        <v>40.13</v>
      </c>
      <c r="C24" s="7">
        <v>177.08</v>
      </c>
      <c r="D24" s="7">
        <v>30.16</v>
      </c>
      <c r="E24" s="7">
        <v>15.84</v>
      </c>
      <c r="F24" s="7">
        <v>3.1</v>
      </c>
      <c r="G24" s="14">
        <f>=SUM(B24:F24)</f>
      </c>
    </row>
    <row r="25" ht="12" customHeight="1">
      <c r="A25" s="6" t="s">
        <v>22</v>
      </c>
      <c r="B25" s="7">
        <v>0.96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129.61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14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4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7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7">
        <f>=SUM(B32:F32)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14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4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7">
        <f>=SUM(B35:F35)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WELLINGTON EVSD</oddHeader>
    <evenHeader>&amp;CAUDITOR'S OFFICE, HURON COUNTY
STATEMENT OF SEMI-ANNUAL APPORTIONMENT OF TAXES
MADE AT THE FIRST HALF REAL ESTATE SETTLEMENT TAX YEAR 2025, WITH THE COUNTY TREASURER FOR WELLINGTON EVSD</evenHeader>
    <firstHeader>&amp;CAUDITOR'S OFFICE, HURON COUNTY
STATEMENT OF SEMI-ANNUAL APPORTIONMENT OF TAXES
MADE AT THE FIRST HALF REAL ESTATE SETTLEMENT TAX YEAR 2025, WITH THE COUNTY TREASURER FOR WELLINGTON EVSD</firstHeader>
  </headerFooter>
</worksheet>
</file>

<file path=xl/worksheets/sheet17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72</v>
      </c>
      <c r="C2" s="3" t="s">
        <v>103</v>
      </c>
      <c r="D2" s="3" t="s">
        <v>104</v>
      </c>
      <c r="E2" s="3" t="s">
        <v>105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506824</v>
      </c>
      <c r="C4" s="5">
        <v>306233.17</v>
      </c>
      <c r="D4" s="5">
        <v>1101134.47</v>
      </c>
      <c r="E4" s="5">
        <v>338455.04</v>
      </c>
      <c r="F4" s="15">
        <f>=SUM(B4:E4)</f>
      </c>
    </row>
    <row r="5" ht="12" customHeight="1">
      <c r="A5" s="6" t="s">
        <v>4</v>
      </c>
      <c r="B5" s="7">
        <v>36362.31</v>
      </c>
      <c r="C5" s="7">
        <v>22422.8</v>
      </c>
      <c r="D5" s="7">
        <v>80626.51</v>
      </c>
      <c r="E5" s="7">
        <v>27381.05</v>
      </c>
      <c r="F5" s="14">
        <f>=SUM(B5:E5)</f>
      </c>
    </row>
    <row r="6" ht="12" customHeight="1">
      <c r="A6" s="6" t="s">
        <v>5</v>
      </c>
      <c r="B6" s="7">
        <v>38239.33</v>
      </c>
      <c r="C6" s="7">
        <v>39938.84</v>
      </c>
      <c r="D6" s="7">
        <v>143609.97</v>
      </c>
      <c r="E6" s="7">
        <v>42488.25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16627.53</v>
      </c>
      <c r="C8" s="7">
        <v>10054.33</v>
      </c>
      <c r="D8" s="7">
        <v>36153.87</v>
      </c>
      <c r="E8" s="7">
        <v>11159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44622.64</v>
      </c>
      <c r="C13" s="5">
        <v>26959.73</v>
      </c>
      <c r="D13" s="5">
        <v>96942.6</v>
      </c>
      <c r="E13" s="5">
        <v>29796.9</v>
      </c>
      <c r="F13" s="15">
        <f>=SUM(B13:E13)</f>
      </c>
    </row>
    <row r="14" ht="12" customHeight="1">
      <c r="A14" s="6" t="s">
        <v>12</v>
      </c>
      <c r="B14" s="7">
        <v>-14.55</v>
      </c>
      <c r="C14" s="7">
        <v>-8.79</v>
      </c>
      <c r="D14" s="7">
        <v>-31.57</v>
      </c>
      <c r="E14" s="7">
        <v>-9.72</v>
      </c>
      <c r="F14" s="14">
        <f>=SUM(B14:E14)</f>
      </c>
    </row>
    <row r="15" ht="12" customHeight="1">
      <c r="A15" s="6" t="s">
        <v>13</v>
      </c>
      <c r="B15" s="7">
        <v>6958.36</v>
      </c>
      <c r="C15" s="7">
        <v>4204.09</v>
      </c>
      <c r="D15" s="7">
        <v>15116.86</v>
      </c>
      <c r="E15" s="7">
        <v>4646.32</v>
      </c>
      <c r="F15" s="14">
        <f>=SUM(B15:E15)</f>
      </c>
    </row>
    <row r="16" ht="12" customHeight="1">
      <c r="A16" s="6" t="s">
        <v>14</v>
      </c>
      <c r="B16" s="7">
        <v>-2.47</v>
      </c>
      <c r="C16" s="7">
        <v>-1.49</v>
      </c>
      <c r="D16" s="7">
        <v>-5.38</v>
      </c>
      <c r="E16" s="7">
        <v>-1.65</v>
      </c>
      <c r="F16" s="14">
        <f>=SUM(B16:E16)</f>
      </c>
    </row>
    <row r="17" ht="12" customHeight="1">
      <c r="A17" s="6" t="s">
        <v>15</v>
      </c>
      <c r="B17" s="7">
        <v>8839.4</v>
      </c>
      <c r="C17" s="7">
        <v>5340.26</v>
      </c>
      <c r="D17" s="7">
        <v>19205.91</v>
      </c>
      <c r="E17" s="7">
        <v>5903.74</v>
      </c>
      <c r="F17" s="14">
        <f>=SUM(B17:E17)</f>
      </c>
    </row>
    <row r="18" ht="12" customHeight="1">
      <c r="A18" s="6" t="s">
        <v>16</v>
      </c>
      <c r="B18" s="7">
        <v>115.38</v>
      </c>
      <c r="C18" s="7">
        <v>69.7</v>
      </c>
      <c r="D18" s="7">
        <v>250.64</v>
      </c>
      <c r="E18" s="7">
        <v>77.05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9575.2</v>
      </c>
      <c r="C23" s="5">
        <v>6062.44</v>
      </c>
      <c r="D23" s="5">
        <v>21798.96</v>
      </c>
      <c r="E23" s="5">
        <v>6716.24</v>
      </c>
      <c r="F23" s="15">
        <f>=SUM(B23:E23)</f>
      </c>
    </row>
    <row r="24" ht="12" customHeight="1">
      <c r="A24" s="6" t="s">
        <v>21</v>
      </c>
      <c r="B24" s="7">
        <v>1652.88</v>
      </c>
      <c r="C24" s="7">
        <v>999.51</v>
      </c>
      <c r="D24" s="7">
        <v>3593.99</v>
      </c>
      <c r="E24" s="7">
        <v>1109.33</v>
      </c>
      <c r="F24" s="14">
        <f>=SUM(B24:E24)</f>
      </c>
    </row>
    <row r="25" ht="12" customHeight="1">
      <c r="A25" s="6" t="s">
        <v>22</v>
      </c>
      <c r="B25" s="7">
        <v>98.2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1940.51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243.24</v>
      </c>
      <c r="C33" s="7">
        <v>146.94</v>
      </c>
      <c r="D33" s="7">
        <v>528.37</v>
      </c>
      <c r="E33" s="7">
        <v>162.42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WESTERN RESERVE LSD (HURON CO.)</oddHeader>
    <evenHeader>&amp;CAUDITOR'S OFFICE, HURON COUNTY
STATEMENT OF SEMI-ANNUAL APPORTIONMENT OF TAXES
MADE AT THE FIRST HALF REAL ESTATE SETTLEMENT TAX YEAR 2025, WITH THE COUNTY TREASURER FOR WESTERN RESERVE LSD (HURON CO.)</evenHeader>
    <firstHeader>&amp;CAUDITOR'S OFFICE, HURON COUNTY
STATEMENT OF SEMI-ANNUAL APPORTIONMENT OF TAXES
MADE AT THE FIRST HALF REAL ESTATE SETTLEMENT TAX YEAR 2025, WITH THE COUNTY TREASURER FOR WESTERN RESERVE LSD (HURON CO.)</firstHeader>
  </headerFooter>
</worksheet>
</file>

<file path=xl/worksheets/sheet18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60</v>
      </c>
      <c r="C2" s="3" t="s">
        <v>106</v>
      </c>
      <c r="D2" s="3" t="s">
        <v>107</v>
      </c>
      <c r="E2" s="3" t="s">
        <v>108</v>
      </c>
      <c r="F2" s="3" t="s">
        <v>109</v>
      </c>
      <c r="G2" s="3" t="s">
        <v>110</v>
      </c>
      <c r="H2" s="3" t="s">
        <v>111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644319.3</v>
      </c>
      <c r="C4" s="5">
        <v>1606517.88</v>
      </c>
      <c r="D4" s="5">
        <v>192097.69</v>
      </c>
      <c r="E4" s="5">
        <v>358683.69</v>
      </c>
      <c r="F4" s="5">
        <v>532265.74</v>
      </c>
      <c r="G4" s="5">
        <v>224108.69</v>
      </c>
      <c r="H4" s="5">
        <v>49737.1</v>
      </c>
      <c r="I4" s="15">
        <f>=SUM(B4:H4)</f>
      </c>
    </row>
    <row r="5" ht="12" customHeight="1">
      <c r="A5" s="6" t="s">
        <v>4</v>
      </c>
      <c r="B5" s="7">
        <v>112718.5</v>
      </c>
      <c r="C5" s="7">
        <v>364221.55</v>
      </c>
      <c r="D5" s="7">
        <v>50402.69</v>
      </c>
      <c r="E5" s="7">
        <v>101544.07</v>
      </c>
      <c r="F5" s="7">
        <v>93115.4</v>
      </c>
      <c r="G5" s="7">
        <v>39206.46</v>
      </c>
      <c r="H5" s="7">
        <v>8576.51</v>
      </c>
      <c r="I5" s="14">
        <f>=SUM(B5:H5)</f>
      </c>
    </row>
    <row r="6" ht="12" customHeight="1">
      <c r="A6" s="6" t="s">
        <v>5</v>
      </c>
      <c r="B6" s="7">
        <v>48332.94</v>
      </c>
      <c r="C6" s="7">
        <v>297352.6</v>
      </c>
      <c r="D6" s="7">
        <v>31521.48</v>
      </c>
      <c r="E6" s="7">
        <v>52535.82</v>
      </c>
      <c r="F6" s="7">
        <v>39927.23</v>
      </c>
      <c r="G6" s="7">
        <v>16811.47</v>
      </c>
      <c r="H6" s="7">
        <v>3677.53</v>
      </c>
      <c r="I6" s="16">
        <f>=SUM(B6:H6)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14">
        <f>=SUM(B7:H7)</f>
      </c>
    </row>
    <row r="8" ht="12" customHeight="1">
      <c r="A8" s="6" t="s">
        <v>7</v>
      </c>
      <c r="B8" s="7">
        <v>42771.51</v>
      </c>
      <c r="C8" s="7">
        <v>119003.13</v>
      </c>
      <c r="D8" s="7">
        <v>15126.5</v>
      </c>
      <c r="E8" s="7">
        <v>29206.83</v>
      </c>
      <c r="F8" s="7">
        <v>35333.12</v>
      </c>
      <c r="G8" s="7">
        <v>14876.92</v>
      </c>
      <c r="H8" s="7">
        <v>3519.05</v>
      </c>
      <c r="I8" s="14">
        <f>=SUM(B8:H8)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4">
        <f>=SUM(B9:H9)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17">
        <f>=SUM(B10:H10)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57099.89</v>
      </c>
      <c r="C13" s="5">
        <v>142355.19</v>
      </c>
      <c r="D13" s="5">
        <v>17020.81</v>
      </c>
      <c r="E13" s="5">
        <v>31782.48</v>
      </c>
      <c r="F13" s="5">
        <v>47169.5</v>
      </c>
      <c r="G13" s="5">
        <v>19861.05</v>
      </c>
      <c r="H13" s="5">
        <v>0</v>
      </c>
      <c r="I13" s="15">
        <f>=SUM(B13:H13)</f>
      </c>
    </row>
    <row r="14" ht="12" customHeight="1">
      <c r="A14" s="6" t="s">
        <v>12</v>
      </c>
      <c r="B14" s="7">
        <v>-86.25</v>
      </c>
      <c r="C14" s="7">
        <v>-215.02</v>
      </c>
      <c r="D14" s="7">
        <v>-25.72</v>
      </c>
      <c r="E14" s="7">
        <v>-48</v>
      </c>
      <c r="F14" s="7">
        <v>-71.24</v>
      </c>
      <c r="G14" s="7">
        <v>-30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8819.7</v>
      </c>
      <c r="C15" s="7">
        <v>21988.32</v>
      </c>
      <c r="D15" s="7">
        <v>2628.89</v>
      </c>
      <c r="E15" s="7">
        <v>4909.23</v>
      </c>
      <c r="F15" s="7">
        <v>7285.41</v>
      </c>
      <c r="G15" s="7">
        <v>3067.96</v>
      </c>
      <c r="H15" s="7">
        <v>0</v>
      </c>
      <c r="I15" s="14">
        <f>=SUM(B15:H15)</f>
      </c>
    </row>
    <row r="16" ht="12" customHeight="1">
      <c r="A16" s="6" t="s">
        <v>14</v>
      </c>
      <c r="B16" s="7">
        <v>-1.12</v>
      </c>
      <c r="C16" s="7">
        <v>-2.77</v>
      </c>
      <c r="D16" s="7">
        <v>-0.33</v>
      </c>
      <c r="E16" s="7">
        <v>-0.61</v>
      </c>
      <c r="F16" s="7">
        <v>-0.91</v>
      </c>
      <c r="G16" s="7">
        <v>-0.39</v>
      </c>
      <c r="H16" s="7">
        <v>0</v>
      </c>
      <c r="I16" s="14">
        <f>=SUM(B16:H16)</f>
      </c>
    </row>
    <row r="17" ht="12" customHeight="1">
      <c r="A17" s="6" t="s">
        <v>15</v>
      </c>
      <c r="B17" s="7">
        <v>15630.68</v>
      </c>
      <c r="C17" s="7">
        <v>38966.07</v>
      </c>
      <c r="D17" s="7">
        <v>4659.39</v>
      </c>
      <c r="E17" s="7">
        <v>8699.13</v>
      </c>
      <c r="F17" s="7">
        <v>12907.37</v>
      </c>
      <c r="G17" s="7">
        <v>5439.63</v>
      </c>
      <c r="H17" s="7">
        <v>1361.63</v>
      </c>
      <c r="I17" s="14">
        <f>=SUM(B17:H17)</f>
      </c>
    </row>
    <row r="18" ht="12" customHeight="1">
      <c r="A18" s="6" t="s">
        <v>16</v>
      </c>
      <c r="B18" s="7">
        <v>78.98</v>
      </c>
      <c r="C18" s="7">
        <v>196.88</v>
      </c>
      <c r="D18" s="7">
        <v>23.54</v>
      </c>
      <c r="E18" s="7">
        <v>43.96</v>
      </c>
      <c r="F18" s="7">
        <v>65.24</v>
      </c>
      <c r="G18" s="7">
        <v>27.47</v>
      </c>
      <c r="H18" s="7">
        <v>6.86</v>
      </c>
      <c r="I18" s="16">
        <f>=SUM(B18:H18)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17">
        <f>=SUM(B19:H19)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17">
        <f>=SUM(B20:H20)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13579.37</v>
      </c>
      <c r="C23" s="5">
        <v>38219.11</v>
      </c>
      <c r="D23" s="5">
        <v>4629.51</v>
      </c>
      <c r="E23" s="5">
        <v>8677.33</v>
      </c>
      <c r="F23" s="5">
        <v>11217.77</v>
      </c>
      <c r="G23" s="5">
        <v>4723.16</v>
      </c>
      <c r="H23" s="5">
        <v>1048.88</v>
      </c>
      <c r="I23" s="15">
        <f>=SUM(B23:H23)</f>
      </c>
    </row>
    <row r="24" ht="12" customHeight="1">
      <c r="A24" s="6" t="s">
        <v>21</v>
      </c>
      <c r="B24" s="7">
        <v>4277.96</v>
      </c>
      <c r="C24" s="7">
        <v>11902.38</v>
      </c>
      <c r="D24" s="7">
        <v>1512.88</v>
      </c>
      <c r="E24" s="7">
        <v>2921.15</v>
      </c>
      <c r="F24" s="7">
        <v>3533.99</v>
      </c>
      <c r="G24" s="7">
        <v>1487.99</v>
      </c>
      <c r="H24" s="7">
        <v>351.25</v>
      </c>
      <c r="I24" s="14">
        <f>=SUM(B24:H24)</f>
      </c>
    </row>
    <row r="25" ht="12" customHeight="1">
      <c r="A25" s="6" t="s">
        <v>22</v>
      </c>
      <c r="B25" s="7">
        <v>146.25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2347.29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4">
        <f>=SUM(B28:H28)</f>
      </c>
    </row>
    <row r="29" ht="12" customHeight="1">
      <c r="A29" s="6" t="s">
        <v>26</v>
      </c>
      <c r="B29" s="7">
        <v>876.24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4">
        <f>=SUM(B29:H29)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17">
        <f>=SUM(B30:H30)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17">
        <f>=SUM(B32:H32)</f>
      </c>
    </row>
    <row r="33" ht="12" customHeight="1">
      <c r="A33" s="6" t="s">
        <v>29</v>
      </c>
      <c r="B33" s="7">
        <v>16740.31</v>
      </c>
      <c r="C33" s="7">
        <v>53484.72</v>
      </c>
      <c r="D33" s="7">
        <v>7362.68</v>
      </c>
      <c r="E33" s="7">
        <v>14797.42</v>
      </c>
      <c r="F33" s="7">
        <v>13828.94</v>
      </c>
      <c r="G33" s="7">
        <v>5822.71</v>
      </c>
      <c r="H33" s="7">
        <v>1280.86</v>
      </c>
      <c r="I33" s="14">
        <f>=SUM(B33:H33)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4">
        <f>=SUM(B34:H34)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17">
        <f>=SUM(B35:H35)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2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2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WILLARD CSD</oddHeader>
    <evenHeader>&amp;CAUDITOR'S OFFICE, HURON COUNTY
STATEMENT OF SEMI-ANNUAL APPORTIONMENT OF TAXES
MADE AT THE FIRST HALF REAL ESTATE SETTLEMENT TAX YEAR 2025, WITH THE COUNTY TREASURER FOR WILLARD CSD</evenHeader>
    <firstHeader>&amp;CAUDITOR'S OFFICE, HURON COUNTY
STATEMENT OF SEMI-ANNUAL APPORTIONMENT OF TAXES
MADE AT THE FIRST HALF REAL ESTATE SETTLEMENT TAX YEAR 2025, WITH THE COUNTY TREASURER FOR WILLARD CSD</firstHeader>
  </headerFooter>
</worksheet>
</file>

<file path=xl/worksheets/sheet19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112</v>
      </c>
      <c r="C2" s="3" t="s">
        <v>113</v>
      </c>
      <c r="D2" s="3" t="s">
        <v>114</v>
      </c>
      <c r="E2" s="3" t="s">
        <v>115</v>
      </c>
      <c r="F2" s="3" t="s">
        <v>116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448566.61</v>
      </c>
      <c r="C4" s="5">
        <v>617630.79</v>
      </c>
      <c r="D4" s="5">
        <v>208870.96</v>
      </c>
      <c r="E4" s="5">
        <v>208272.7</v>
      </c>
      <c r="F4" s="5">
        <v>1418896.74</v>
      </c>
      <c r="G4" s="15">
        <f>=SUM(B4:F4)</f>
      </c>
    </row>
    <row r="5" ht="12" customHeight="1">
      <c r="A5" s="6" t="s">
        <v>4</v>
      </c>
      <c r="B5" s="7">
        <v>71249.26</v>
      </c>
      <c r="C5" s="7">
        <v>134853.73</v>
      </c>
      <c r="D5" s="7">
        <v>44953.83</v>
      </c>
      <c r="E5" s="7">
        <v>45529.61</v>
      </c>
      <c r="F5" s="7">
        <v>240259.8</v>
      </c>
      <c r="G5" s="14">
        <f>=SUM(B5:F5)</f>
      </c>
    </row>
    <row r="6" ht="12" customHeight="1">
      <c r="A6" s="6" t="s">
        <v>5</v>
      </c>
      <c r="B6" s="7">
        <v>73660.79</v>
      </c>
      <c r="C6" s="7">
        <v>56662.14</v>
      </c>
      <c r="D6" s="7">
        <v>18887.42</v>
      </c>
      <c r="E6" s="7">
        <v>18887.42</v>
      </c>
      <c r="F6" s="7">
        <v>83104.49</v>
      </c>
      <c r="G6" s="16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4">
        <f>=SUM(B7:F7)</f>
      </c>
    </row>
    <row r="8" ht="12" customHeight="1">
      <c r="A8" s="6" t="s">
        <v>7</v>
      </c>
      <c r="B8" s="7">
        <v>15049.18</v>
      </c>
      <c r="C8" s="7">
        <v>22126.13</v>
      </c>
      <c r="D8" s="7">
        <v>8149.42</v>
      </c>
      <c r="E8" s="7">
        <v>8153.2</v>
      </c>
      <c r="F8" s="7">
        <v>52869.53</v>
      </c>
      <c r="G8" s="14">
        <f>=SUM(B8:F8)</f>
      </c>
    </row>
    <row r="9" ht="12" customHeight="1">
      <c r="A9" s="6" t="s">
        <v>8</v>
      </c>
      <c r="B9" s="7">
        <v>529.83</v>
      </c>
      <c r="C9" s="7">
        <v>1002.8</v>
      </c>
      <c r="D9" s="7">
        <v>334.28</v>
      </c>
      <c r="E9" s="7">
        <v>338.57</v>
      </c>
      <c r="F9" s="7">
        <v>1786.64</v>
      </c>
      <c r="G9" s="14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7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39946.13</v>
      </c>
      <c r="C13" s="5">
        <v>55007.7</v>
      </c>
      <c r="D13" s="5">
        <v>0</v>
      </c>
      <c r="E13" s="5">
        <v>0</v>
      </c>
      <c r="F13" s="5">
        <v>0</v>
      </c>
      <c r="G13" s="15">
        <f>=SUM(B13:F13)</f>
      </c>
    </row>
    <row r="14" ht="12" customHeight="1">
      <c r="A14" s="6" t="s">
        <v>12</v>
      </c>
      <c r="B14" s="7">
        <v>-61.41</v>
      </c>
      <c r="C14" s="7">
        <v>-84.58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6718.72</v>
      </c>
      <c r="C15" s="7">
        <v>9250.74</v>
      </c>
      <c r="D15" s="7">
        <v>0</v>
      </c>
      <c r="E15" s="7">
        <v>0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-1.78</v>
      </c>
      <c r="C16" s="7">
        <v>-2.47</v>
      </c>
      <c r="D16" s="7">
        <v>0</v>
      </c>
      <c r="E16" s="7">
        <v>0</v>
      </c>
      <c r="F16" s="7">
        <v>0</v>
      </c>
      <c r="G16" s="14">
        <f>=SUM(B16:F16)</f>
      </c>
    </row>
    <row r="17" ht="12" customHeight="1">
      <c r="A17" s="6" t="s">
        <v>15</v>
      </c>
      <c r="B17" s="7">
        <v>9325.17</v>
      </c>
      <c r="C17" s="7">
        <v>12843.74</v>
      </c>
      <c r="D17" s="7">
        <v>4887.84</v>
      </c>
      <c r="E17" s="7">
        <v>4886.75</v>
      </c>
      <c r="F17" s="7">
        <v>33276.74</v>
      </c>
      <c r="G17" s="14">
        <f>=SUM(B17:F17)</f>
      </c>
    </row>
    <row r="18" ht="12" customHeight="1">
      <c r="A18" s="6" t="s">
        <v>16</v>
      </c>
      <c r="B18" s="7">
        <v>148.67</v>
      </c>
      <c r="C18" s="7">
        <v>204.71</v>
      </c>
      <c r="D18" s="7">
        <v>77.99</v>
      </c>
      <c r="E18" s="7">
        <v>77.75</v>
      </c>
      <c r="F18" s="7">
        <v>530.06</v>
      </c>
      <c r="G18" s="16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7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7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9734.54</v>
      </c>
      <c r="C23" s="5">
        <v>13293.14</v>
      </c>
      <c r="D23" s="5">
        <v>4491.4</v>
      </c>
      <c r="E23" s="5">
        <v>4491.01</v>
      </c>
      <c r="F23" s="5">
        <v>28712.75</v>
      </c>
      <c r="G23" s="15">
        <f>=SUM(B23:F23)</f>
      </c>
    </row>
    <row r="24" ht="12" customHeight="1">
      <c r="A24" s="6" t="s">
        <v>21</v>
      </c>
      <c r="B24" s="7">
        <v>1496.32</v>
      </c>
      <c r="C24" s="7">
        <v>2200.9</v>
      </c>
      <c r="D24" s="7">
        <v>807.17</v>
      </c>
      <c r="E24" s="7">
        <v>807.51</v>
      </c>
      <c r="F24" s="7">
        <v>5233.95</v>
      </c>
      <c r="G24" s="14">
        <f>=SUM(B24:F24)</f>
      </c>
    </row>
    <row r="25" ht="12" customHeight="1">
      <c r="A25" s="6" t="s">
        <v>22</v>
      </c>
      <c r="B25" s="7">
        <v>110.07</v>
      </c>
      <c r="C25" s="7">
        <v>128.98</v>
      </c>
      <c r="D25" s="7">
        <v>45.98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14">
        <f>=SUM(B28:F28)</f>
      </c>
    </row>
    <row r="29" ht="12" customHeight="1">
      <c r="A29" s="6" t="s">
        <v>26</v>
      </c>
      <c r="B29" s="7">
        <v>100.67</v>
      </c>
      <c r="C29" s="7">
        <v>137.56</v>
      </c>
      <c r="D29" s="7">
        <v>50.24</v>
      </c>
      <c r="E29" s="7">
        <v>0</v>
      </c>
      <c r="F29" s="7">
        <v>0</v>
      </c>
      <c r="G29" s="14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7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7">
        <f>=SUM(B32:F32)</f>
      </c>
    </row>
    <row r="33" ht="12" customHeight="1">
      <c r="A33" s="6" t="s">
        <v>29</v>
      </c>
      <c r="B33" s="7">
        <v>762.37</v>
      </c>
      <c r="C33" s="7">
        <v>1107.09</v>
      </c>
      <c r="D33" s="7">
        <v>403.4</v>
      </c>
      <c r="E33" s="7">
        <v>403.33</v>
      </c>
      <c r="F33" s="7">
        <v>2639.37</v>
      </c>
      <c r="G33" s="14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4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7">
        <f>=SUM(B35:F35)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EHOVE CAREER CENTER</oddHeader>
    <evenHeader>&amp;CAUDITOR'S OFFICE, HURON COUNTY
STATEMENT OF SEMI-ANNUAL APPORTIONMENT OF TAXES
MADE AT THE FIRST HALF REAL ESTATE SETTLEMENT TAX YEAR 2025, WITH THE COUNTY TREASURER FOR EHOVE CAREER CENTER</evenHeader>
    <firstHeader>&amp;CAUDITOR'S OFFICE, HURON COUNTY
STATEMENT OF SEMI-ANNUAL APPORTIONMENT OF TAXES
MADE AT THE FIRST HALF REAL ESTATE SETTLEMENT TAX YEAR 2025, WITH THE COUNTY TREASURER FOR EHOVE CAREER CENTER</firstHead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17468.42</v>
      </c>
      <c r="C4" s="5">
        <v>558358.55</v>
      </c>
      <c r="D4" s="5">
        <v>644862.06</v>
      </c>
      <c r="E4" s="5">
        <v>471061.12</v>
      </c>
      <c r="F4" s="5">
        <v>555220.56</v>
      </c>
      <c r="G4" s="15">
        <f>=SUM(B4:F4)</f>
      </c>
    </row>
    <row r="5" ht="12" customHeight="1">
      <c r="A5" s="6" t="s">
        <v>4</v>
      </c>
      <c r="B5" s="7">
        <v>12791.95</v>
      </c>
      <c r="C5" s="7">
        <v>160983.1</v>
      </c>
      <c r="D5" s="7">
        <v>185753.15</v>
      </c>
      <c r="E5" s="7">
        <v>123840.79</v>
      </c>
      <c r="F5" s="7">
        <v>125200.28</v>
      </c>
      <c r="G5" s="14">
        <f>=SUM(B5:F5)</f>
      </c>
    </row>
    <row r="6" ht="12" customHeight="1">
      <c r="A6" s="6" t="s">
        <v>5</v>
      </c>
      <c r="B6" s="7">
        <v>9936.61</v>
      </c>
      <c r="C6" s="7">
        <v>64587.78</v>
      </c>
      <c r="D6" s="7">
        <v>74524.45</v>
      </c>
      <c r="E6" s="7">
        <v>49683.01</v>
      </c>
      <c r="F6" s="7">
        <v>49683.01</v>
      </c>
      <c r="G6" s="16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4">
        <f>=SUM(B7:F7)</f>
      </c>
    </row>
    <row r="8" ht="12" customHeight="1">
      <c r="A8" s="6" t="s">
        <v>7</v>
      </c>
      <c r="B8" s="7">
        <v>1266.11</v>
      </c>
      <c r="C8" s="7">
        <v>26030.34</v>
      </c>
      <c r="D8" s="7">
        <v>30051.65</v>
      </c>
      <c r="E8" s="7">
        <v>21268.5</v>
      </c>
      <c r="F8" s="7">
        <v>25846.79</v>
      </c>
      <c r="G8" s="14">
        <f>=SUM(B8:F8)</f>
      </c>
    </row>
    <row r="9" ht="12" customHeight="1">
      <c r="A9" s="6" t="s">
        <v>8</v>
      </c>
      <c r="B9" s="7">
        <v>76.96</v>
      </c>
      <c r="C9" s="7">
        <v>968.44</v>
      </c>
      <c r="D9" s="7">
        <v>1117.46</v>
      </c>
      <c r="E9" s="7">
        <v>744.98</v>
      </c>
      <c r="F9" s="7">
        <v>753.16</v>
      </c>
      <c r="G9" s="14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7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1541.26</v>
      </c>
      <c r="C13" s="5">
        <v>49638.08</v>
      </c>
      <c r="D13" s="5">
        <v>57325.18</v>
      </c>
      <c r="E13" s="5">
        <v>41870.75</v>
      </c>
      <c r="F13" s="5">
        <v>0</v>
      </c>
      <c r="G13" s="15">
        <f>=SUM(B13:F13)</f>
      </c>
    </row>
    <row r="14" ht="12" customHeight="1">
      <c r="A14" s="6" t="s">
        <v>12</v>
      </c>
      <c r="B14" s="7">
        <v>-2.3</v>
      </c>
      <c r="C14" s="7">
        <v>-72.98</v>
      </c>
      <c r="D14" s="7">
        <v>-84.29</v>
      </c>
      <c r="E14" s="7">
        <v>-61.54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252.68</v>
      </c>
      <c r="C15" s="7">
        <v>8158.19</v>
      </c>
      <c r="D15" s="7">
        <v>9421.81</v>
      </c>
      <c r="E15" s="7">
        <v>6881.65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-0.03</v>
      </c>
      <c r="C16" s="7">
        <v>-1.9</v>
      </c>
      <c r="D16" s="7">
        <v>-2.21</v>
      </c>
      <c r="E16" s="7">
        <v>-1.61</v>
      </c>
      <c r="F16" s="7">
        <v>0</v>
      </c>
      <c r="G16" s="14">
        <f>=SUM(B16:F16)</f>
      </c>
    </row>
    <row r="17" ht="12" customHeight="1">
      <c r="A17" s="6" t="s">
        <v>15</v>
      </c>
      <c r="B17" s="7">
        <v>386.21</v>
      </c>
      <c r="C17" s="7">
        <v>11843.2</v>
      </c>
      <c r="D17" s="7">
        <v>13699.52</v>
      </c>
      <c r="E17" s="7">
        <v>9985.93</v>
      </c>
      <c r="F17" s="7">
        <v>13271.79</v>
      </c>
      <c r="G17" s="14">
        <f>=SUM(B17:F17)</f>
      </c>
    </row>
    <row r="18" ht="12" customHeight="1">
      <c r="A18" s="6" t="s">
        <v>16</v>
      </c>
      <c r="B18" s="7">
        <v>5.21</v>
      </c>
      <c r="C18" s="7">
        <v>169.08</v>
      </c>
      <c r="D18" s="7">
        <v>195.31</v>
      </c>
      <c r="E18" s="7">
        <v>142.64</v>
      </c>
      <c r="F18" s="7">
        <v>189.44</v>
      </c>
      <c r="G18" s="16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7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7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662.57</v>
      </c>
      <c r="C23" s="5">
        <v>12952.44</v>
      </c>
      <c r="D23" s="5">
        <v>14955.25</v>
      </c>
      <c r="E23" s="5">
        <v>10648.78</v>
      </c>
      <c r="F23" s="5">
        <v>12091.06</v>
      </c>
      <c r="G23" s="15">
        <f>=SUM(B23:F23)</f>
      </c>
    </row>
    <row r="24" ht="12" customHeight="1">
      <c r="A24" s="6" t="s">
        <v>21</v>
      </c>
      <c r="B24" s="7">
        <v>126.31</v>
      </c>
      <c r="C24" s="7">
        <v>2593.63</v>
      </c>
      <c r="D24" s="7">
        <v>2994.31</v>
      </c>
      <c r="E24" s="7">
        <v>2118.94</v>
      </c>
      <c r="F24" s="7">
        <v>2565.71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106.27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10301.45</v>
      </c>
      <c r="F27" s="7">
        <v>0</v>
      </c>
      <c r="G27" s="14">
        <f>=SUM(B27:F27)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14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270.49</v>
      </c>
      <c r="F29" s="7">
        <v>0</v>
      </c>
      <c r="G29" s="14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7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7">
        <f>=SUM(B32:F32)</f>
      </c>
    </row>
    <row r="33" ht="12" customHeight="1">
      <c r="A33" s="6" t="s">
        <v>29</v>
      </c>
      <c r="B33" s="7">
        <v>367.89</v>
      </c>
      <c r="C33" s="7">
        <v>5095.84</v>
      </c>
      <c r="D33" s="7">
        <v>5880.62</v>
      </c>
      <c r="E33" s="7">
        <v>3976.75</v>
      </c>
      <c r="F33" s="7">
        <v>4204.4</v>
      </c>
      <c r="G33" s="14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4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7">
        <f>=SUM(B35:F35)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</oddHeader>
    <evenHeader>&amp;CAUDITOR'S OFFICE, HURON COUNTY
STATEMENT OF SEMI-ANNUAL APPORTIONMENT OF TAXES
MADE AT THE FIRST HALF REAL ESTATE SETTLEMENT TAX YEAR 2025, WITH THE COUNTY TREASURER FOR </evenHeader>
    <firstHeader>&amp;CAUDITOR'S OFFICE, HURON COUNTY
STATEMENT OF SEMI-ANNUAL APPORTIONMENT OF TAXES
MADE AT THE FIRST HALF REAL ESTATE SETTLEMENT TAX YEAR 2025, WITH THE COUNTY TREASURER FOR </firstHeader>
  </headerFooter>
</worksheet>
</file>

<file path=xl/worksheets/sheet20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117</v>
      </c>
      <c r="C2" s="3" t="s">
        <v>118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9002.47</v>
      </c>
      <c r="C4" s="5">
        <v>3986.15</v>
      </c>
      <c r="D4" s="15">
        <f>=SUM(B4:C4)</f>
      </c>
    </row>
    <row r="5" ht="12" customHeight="1">
      <c r="A5" s="6" t="s">
        <v>4</v>
      </c>
      <c r="B5" s="7">
        <v>59.24</v>
      </c>
      <c r="C5" s="7">
        <v>26.42</v>
      </c>
      <c r="D5" s="14">
        <f>=SUM(B5:C5)</f>
      </c>
    </row>
    <row r="6" ht="12" customHeight="1">
      <c r="A6" s="6" t="s">
        <v>5</v>
      </c>
      <c r="B6" s="7">
        <v>183.74</v>
      </c>
      <c r="C6" s="7">
        <v>81.07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150.39</v>
      </c>
      <c r="C8" s="7">
        <v>66.6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794.48</v>
      </c>
      <c r="C13" s="5">
        <v>351.82</v>
      </c>
      <c r="D13" s="15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129.57</v>
      </c>
      <c r="C15" s="7">
        <v>57.42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4">
        <f>=SUM(B16:C16)</f>
      </c>
    </row>
    <row r="17" ht="12" customHeight="1">
      <c r="A17" s="6" t="s">
        <v>15</v>
      </c>
      <c r="B17" s="7">
        <v>153.12</v>
      </c>
      <c r="C17" s="7">
        <v>67.85</v>
      </c>
      <c r="D17" s="14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150.45</v>
      </c>
      <c r="C23" s="5">
        <v>66.62</v>
      </c>
      <c r="D23" s="15">
        <f>=SUM(B23:C23)</f>
      </c>
    </row>
    <row r="24" ht="12" customHeight="1">
      <c r="A24" s="6" t="s">
        <v>21</v>
      </c>
      <c r="B24" s="7">
        <v>15.04</v>
      </c>
      <c r="C24" s="7">
        <v>6.65</v>
      </c>
      <c r="D24" s="14">
        <f>=SUM(B24:C24)</f>
      </c>
    </row>
    <row r="25" ht="12" customHeight="1">
      <c r="A25" s="6" t="s">
        <v>22</v>
      </c>
      <c r="B25" s="7">
        <v>0.39</v>
      </c>
      <c r="C25" s="7">
        <v>0.17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0</v>
      </c>
      <c r="C33" s="7">
        <v>0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LORAIN COUNTY JVSD</oddHeader>
    <evenHeader>&amp;CAUDITOR'S OFFICE, HURON COUNTY
STATEMENT OF SEMI-ANNUAL APPORTIONMENT OF TAXES
MADE AT THE FIRST HALF REAL ESTATE SETTLEMENT TAX YEAR 2025, WITH THE COUNTY TREASURER FOR LORAIN COUNTY JVSD</evenHeader>
    <firstHeader>&amp;CAUDITOR'S OFFICE, HURON COUNTY
STATEMENT OF SEMI-ANNUAL APPORTIONMENT OF TAXES
MADE AT THE FIRST HALF REAL ESTATE SETTLEMENT TAX YEAR 2025, WITH THE COUNTY TREASURER FOR LORAIN COUNTY JVSD</firstHeader>
  </headerFooter>
</worksheet>
</file>

<file path=xl/worksheets/sheet21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119</v>
      </c>
      <c r="C2" s="3" t="s">
        <v>120</v>
      </c>
      <c r="D2" s="3" t="s">
        <v>121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64137.78</v>
      </c>
      <c r="C4" s="5">
        <v>68688.47</v>
      </c>
      <c r="D4" s="5">
        <v>166381.42</v>
      </c>
      <c r="E4" s="15">
        <f>=SUM(B4:D4)</f>
      </c>
    </row>
    <row r="5" ht="12" customHeight="1">
      <c r="A5" s="6" t="s">
        <v>4</v>
      </c>
      <c r="B5" s="7">
        <v>17167.84</v>
      </c>
      <c r="C5" s="7">
        <v>20943.92</v>
      </c>
      <c r="D5" s="7">
        <v>37693.36</v>
      </c>
      <c r="E5" s="14">
        <f>=SUM(B5:D5)</f>
      </c>
    </row>
    <row r="6" ht="12" customHeight="1">
      <c r="A6" s="6" t="s">
        <v>5</v>
      </c>
      <c r="B6" s="7">
        <v>10901.51</v>
      </c>
      <c r="C6" s="7">
        <v>10901.51</v>
      </c>
      <c r="D6" s="7">
        <v>18532.56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5143.2</v>
      </c>
      <c r="C8" s="7">
        <v>5851.61</v>
      </c>
      <c r="D8" s="7">
        <v>13143.69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5684.77</v>
      </c>
      <c r="C13" s="5">
        <v>6087.83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-8.1</v>
      </c>
      <c r="C14" s="7">
        <v>-8.68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886.87</v>
      </c>
      <c r="C15" s="7">
        <v>949.45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-0.1</v>
      </c>
      <c r="C16" s="7">
        <v>-0.11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1577.84</v>
      </c>
      <c r="C17" s="7">
        <v>1684.94</v>
      </c>
      <c r="D17" s="7">
        <v>4610.15</v>
      </c>
      <c r="E17" s="14">
        <f>=SUM(B17:D17)</f>
      </c>
    </row>
    <row r="18" ht="12" customHeight="1">
      <c r="A18" s="6" t="s">
        <v>16</v>
      </c>
      <c r="B18" s="7">
        <v>11.13</v>
      </c>
      <c r="C18" s="7">
        <v>11.91</v>
      </c>
      <c r="D18" s="7">
        <v>32.52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1558.62</v>
      </c>
      <c r="C23" s="5">
        <v>1703.33</v>
      </c>
      <c r="D23" s="5">
        <v>3774.56</v>
      </c>
      <c r="E23" s="15">
        <f>=SUM(B23:D23)</f>
      </c>
    </row>
    <row r="24" ht="12" customHeight="1">
      <c r="A24" s="6" t="s">
        <v>21</v>
      </c>
      <c r="B24" s="7">
        <v>514.02</v>
      </c>
      <c r="C24" s="7">
        <v>584.81</v>
      </c>
      <c r="D24" s="7">
        <v>1311.11</v>
      </c>
      <c r="E24" s="14">
        <f>=SUM(B24:D24)</f>
      </c>
    </row>
    <row r="25" ht="12" customHeight="1">
      <c r="A25" s="6" t="s">
        <v>22</v>
      </c>
      <c r="B25" s="7">
        <v>16.43</v>
      </c>
      <c r="C25" s="7">
        <v>18.38</v>
      </c>
      <c r="D25" s="7">
        <v>43.14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14.46</v>
      </c>
      <c r="C29" s="7">
        <v>15.9</v>
      </c>
      <c r="D29" s="7">
        <v>37.69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2392.45</v>
      </c>
      <c r="C33" s="7">
        <v>2906.65</v>
      </c>
      <c r="D33" s="7">
        <v>5306.53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PIONEER CAREER CENTERS</oddHeader>
    <evenHeader>&amp;CAUDITOR'S OFFICE, HURON COUNTY
STATEMENT OF SEMI-ANNUAL APPORTIONMENT OF TAXES
MADE AT THE FIRST HALF REAL ESTATE SETTLEMENT TAX YEAR 2025, WITH THE COUNTY TREASURER FOR PIONEER CAREER CENTERS</evenHeader>
    <firstHeader>&amp;CAUDITOR'S OFFICE, HURON COUNTY
STATEMENT OF SEMI-ANNUAL APPORTIONMENT OF TAXES
MADE AT THE FIRST HALF REAL ESTATE SETTLEMENT TAX YEAR 2025, WITH THE COUNTY TREASURER FOR PIONEER CAREER CENTERS</firstHeader>
  </headerFooter>
</worksheet>
</file>

<file path=xl/worksheets/sheet22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122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29897.64</v>
      </c>
      <c r="C4" s="15">
        <f>=SUM(B4)</f>
      </c>
    </row>
    <row r="5" ht="12" customHeight="1">
      <c r="A5" s="6" t="s">
        <v>4</v>
      </c>
      <c r="B5" s="7">
        <v>70.09</v>
      </c>
      <c r="C5" s="14">
        <f>=SUM(B5)</f>
      </c>
    </row>
    <row r="6" ht="12" customHeight="1">
      <c r="A6" s="6" t="s">
        <v>5</v>
      </c>
      <c r="B6" s="7">
        <v>1437.75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666.67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2560.03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252.1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304.03</v>
      </c>
      <c r="C17" s="14">
        <f>=SUM(B17)</f>
      </c>
    </row>
    <row r="18" ht="12" customHeight="1">
      <c r="A18" s="6" t="s">
        <v>16</v>
      </c>
      <c r="B18" s="7">
        <v>13.82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513.49</v>
      </c>
      <c r="C23" s="15">
        <f>=SUM(B23)</f>
      </c>
    </row>
    <row r="24" ht="12" customHeight="1">
      <c r="A24" s="6" t="s">
        <v>21</v>
      </c>
      <c r="B24" s="7">
        <v>65.26</v>
      </c>
      <c r="C24" s="14">
        <f>=SUM(B24)</f>
      </c>
    </row>
    <row r="25" ht="12" customHeight="1">
      <c r="A25" s="6" t="s">
        <v>22</v>
      </c>
      <c r="B25" s="7">
        <v>2.23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0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VANGUARD JVSD</oddHeader>
    <evenHeader>&amp;CAUDITOR'S OFFICE, HURON COUNTY
STATEMENT OF SEMI-ANNUAL APPORTIONMENT OF TAXES
MADE AT THE FIRST HALF REAL ESTATE SETTLEMENT TAX YEAR 2025, WITH THE COUNTY TREASURER FOR VANGUARD JVSD</evenHeader>
    <firstHeader>&amp;CAUDITOR'S OFFICE, HURON COUNTY
STATEMENT OF SEMI-ANNUAL APPORTIONMENT OF TAXES
MADE AT THE FIRST HALF REAL ESTATE SETTLEMENT TAX YEAR 2025, WITH THE COUNTY TREASURER FOR VANGUARD JVSD</firstHeader>
  </headerFooter>
</worksheet>
</file>

<file path=xl/worksheets/sheet23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123</v>
      </c>
      <c r="C2" s="3" t="s">
        <v>124</v>
      </c>
      <c r="D2" s="3" t="s">
        <v>125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142127.37</v>
      </c>
      <c r="C4" s="5">
        <v>26918.72</v>
      </c>
      <c r="D4" s="5">
        <v>57008.72</v>
      </c>
      <c r="E4" s="15">
        <f>=SUM(B4:D4)</f>
      </c>
    </row>
    <row r="5" ht="12" customHeight="1">
      <c r="A5" s="6" t="s">
        <v>4</v>
      </c>
      <c r="B5" s="7">
        <v>3894.73</v>
      </c>
      <c r="C5" s="7">
        <v>920.05</v>
      </c>
      <c r="D5" s="7">
        <v>1757.87</v>
      </c>
      <c r="E5" s="14">
        <f>=SUM(B5:D5)</f>
      </c>
    </row>
    <row r="6" ht="12" customHeight="1">
      <c r="A6" s="6" t="s">
        <v>5</v>
      </c>
      <c r="B6" s="7">
        <v>3263.53</v>
      </c>
      <c r="C6" s="7">
        <v>1087.85</v>
      </c>
      <c r="D6" s="7">
        <v>1903.73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2008.11</v>
      </c>
      <c r="C8" s="7">
        <v>380.32</v>
      </c>
      <c r="D8" s="7">
        <v>903.05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12487.18</v>
      </c>
      <c r="C13" s="5">
        <v>2364.7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-15.71</v>
      </c>
      <c r="C14" s="7">
        <v>-2.98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2249.5</v>
      </c>
      <c r="C15" s="7">
        <v>425.97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-3.45</v>
      </c>
      <c r="C16" s="7">
        <v>-0.65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2104.56</v>
      </c>
      <c r="C17" s="7">
        <v>398.29</v>
      </c>
      <c r="D17" s="7">
        <v>949.58</v>
      </c>
      <c r="E17" s="14">
        <f>=SUM(B17:D17)</f>
      </c>
    </row>
    <row r="18" ht="12" customHeight="1">
      <c r="A18" s="6" t="s">
        <v>16</v>
      </c>
      <c r="B18" s="7">
        <v>51.28</v>
      </c>
      <c r="C18" s="7">
        <v>9.7</v>
      </c>
      <c r="D18" s="7">
        <v>23.14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2422.34</v>
      </c>
      <c r="C23" s="5">
        <v>469.21</v>
      </c>
      <c r="D23" s="5">
        <v>985.8</v>
      </c>
      <c r="E23" s="15">
        <f>=SUM(B23:D23)</f>
      </c>
    </row>
    <row r="24" ht="12" customHeight="1">
      <c r="A24" s="6" t="s">
        <v>21</v>
      </c>
      <c r="B24" s="7">
        <v>197.6</v>
      </c>
      <c r="C24" s="7">
        <v>37.44</v>
      </c>
      <c r="D24" s="7">
        <v>88</v>
      </c>
      <c r="E24" s="14">
        <f>=SUM(B24:D24)</f>
      </c>
    </row>
    <row r="25" ht="12" customHeight="1">
      <c r="A25" s="6" t="s">
        <v>22</v>
      </c>
      <c r="B25" s="7">
        <v>21.94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771.09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1606.46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188.51</v>
      </c>
      <c r="C33" s="7">
        <v>35.71</v>
      </c>
      <c r="D33" s="7">
        <v>85.05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BRONSON TWP</oddHeader>
    <evenHeader>&amp;CAUDITOR'S OFFICE, HURON COUNTY
STATEMENT OF SEMI-ANNUAL APPORTIONMENT OF TAXES
MADE AT THE FIRST HALF REAL ESTATE SETTLEMENT TAX YEAR 2025, WITH THE COUNTY TREASURER FOR BRONSON TWP</evenHeader>
    <firstHeader>&amp;CAUDITOR'S OFFICE, HURON COUNTY
STATEMENT OF SEMI-ANNUAL APPORTIONMENT OF TAXES
MADE AT THE FIRST HALF REAL ESTATE SETTLEMENT TAX YEAR 2025, WITH THE COUNTY TREASURER FOR BRONSON TWP</firstHeader>
  </headerFooter>
</worksheet>
</file>

<file path=xl/worksheets/sheet24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126</v>
      </c>
      <c r="C2" s="3" t="s">
        <v>127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103322.29</v>
      </c>
      <c r="C4" s="5">
        <v>45061.33</v>
      </c>
      <c r="D4" s="15">
        <f>=SUM(B4:C4)</f>
      </c>
    </row>
    <row r="5" ht="12" customHeight="1">
      <c r="A5" s="6" t="s">
        <v>4</v>
      </c>
      <c r="B5" s="7">
        <v>1718.39</v>
      </c>
      <c r="C5" s="7">
        <v>955.54</v>
      </c>
      <c r="D5" s="14">
        <f>=SUM(B5:C5)</f>
      </c>
    </row>
    <row r="6" ht="12" customHeight="1">
      <c r="A6" s="6" t="s">
        <v>5</v>
      </c>
      <c r="B6" s="7">
        <v>3161.19</v>
      </c>
      <c r="C6" s="7">
        <v>1859.54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3923.41</v>
      </c>
      <c r="C8" s="7">
        <v>1907.36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9127.14</v>
      </c>
      <c r="C13" s="5">
        <v>0</v>
      </c>
      <c r="D13" s="15">
        <f>=SUM(B13:C13)</f>
      </c>
    </row>
    <row r="14" ht="12" customHeight="1">
      <c r="A14" s="6" t="s">
        <v>12</v>
      </c>
      <c r="B14" s="7">
        <v>1.42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1463.96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4">
        <f>=SUM(B16:C16)</f>
      </c>
    </row>
    <row r="17" ht="12" customHeight="1">
      <c r="A17" s="6" t="s">
        <v>15</v>
      </c>
      <c r="B17" s="7">
        <v>1720.37</v>
      </c>
      <c r="C17" s="7">
        <v>845.33</v>
      </c>
      <c r="D17" s="14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1795.2</v>
      </c>
      <c r="C23" s="5">
        <v>797.03</v>
      </c>
      <c r="D23" s="15">
        <f>=SUM(B23:C23)</f>
      </c>
    </row>
    <row r="24" ht="12" customHeight="1">
      <c r="A24" s="6" t="s">
        <v>21</v>
      </c>
      <c r="B24" s="7">
        <v>392.2</v>
      </c>
      <c r="C24" s="7">
        <v>190.71</v>
      </c>
      <c r="D24" s="14">
        <f>=SUM(B24:C24)</f>
      </c>
    </row>
    <row r="25" ht="12" customHeight="1">
      <c r="A25" s="6" t="s">
        <v>22</v>
      </c>
      <c r="B25" s="7">
        <v>17.28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414.23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1035.11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1.89</v>
      </c>
      <c r="C33" s="7">
        <v>0.9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CLARKSFIELD TWP</oddHeader>
    <evenHeader>&amp;CAUDITOR'S OFFICE, HURON COUNTY
STATEMENT OF SEMI-ANNUAL APPORTIONMENT OF TAXES
MADE AT THE FIRST HALF REAL ESTATE SETTLEMENT TAX YEAR 2025, WITH THE COUNTY TREASURER FOR CLARKSFIELD TWP</evenHeader>
    <firstHeader>&amp;CAUDITOR'S OFFICE, HURON COUNTY
STATEMENT OF SEMI-ANNUAL APPORTIONMENT OF TAXES
MADE AT THE FIRST HALF REAL ESTATE SETTLEMENT TAX YEAR 2025, WITH THE COUNTY TREASURER FOR CLARKSFIELD TWP</firstHeader>
  </headerFooter>
</worksheet>
</file>

<file path=xl/worksheets/sheet25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128</v>
      </c>
      <c r="C2" s="3" t="s">
        <v>129</v>
      </c>
      <c r="D2" s="3" t="s">
        <v>130</v>
      </c>
      <c r="E2" s="3" t="s">
        <v>131</v>
      </c>
      <c r="F2" s="3" t="s">
        <v>132</v>
      </c>
      <c r="G2" s="3" t="s">
        <v>133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26795.34</v>
      </c>
      <c r="C4" s="5">
        <v>35450.84</v>
      </c>
      <c r="D4" s="5">
        <v>6123.86</v>
      </c>
      <c r="E4" s="5">
        <v>9155.13</v>
      </c>
      <c r="F4" s="5">
        <v>24410.74</v>
      </c>
      <c r="G4" s="5">
        <v>13726.07</v>
      </c>
      <c r="H4" s="15">
        <f>=SUM(B4:G4)</f>
      </c>
    </row>
    <row r="5" ht="12" customHeight="1">
      <c r="A5" s="6" t="s">
        <v>4</v>
      </c>
      <c r="B5" s="7">
        <v>445.59</v>
      </c>
      <c r="C5" s="7">
        <v>553.18</v>
      </c>
      <c r="D5" s="7">
        <v>212.14</v>
      </c>
      <c r="E5" s="7">
        <v>228.13</v>
      </c>
      <c r="F5" s="7">
        <v>608.3</v>
      </c>
      <c r="G5" s="7">
        <v>319.86</v>
      </c>
      <c r="H5" s="14">
        <f>=SUM(B5:G5)</f>
      </c>
    </row>
    <row r="6" ht="12" customHeight="1">
      <c r="A6" s="6" t="s">
        <v>5</v>
      </c>
      <c r="B6" s="7">
        <v>1385.56</v>
      </c>
      <c r="C6" s="7">
        <v>1867.76</v>
      </c>
      <c r="D6" s="7">
        <v>1065.79</v>
      </c>
      <c r="E6" s="7">
        <v>799.35</v>
      </c>
      <c r="F6" s="7">
        <v>2131.6</v>
      </c>
      <c r="G6" s="7">
        <v>1065.79</v>
      </c>
      <c r="H6" s="16">
        <f>=SUM(B6:G6)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14">
        <f>=SUM(B7:G7)</f>
      </c>
    </row>
    <row r="8" ht="12" customHeight="1">
      <c r="A8" s="6" t="s">
        <v>7</v>
      </c>
      <c r="B8" s="7">
        <v>718.21</v>
      </c>
      <c r="C8" s="7">
        <v>269.49</v>
      </c>
      <c r="D8" s="7">
        <v>198.1</v>
      </c>
      <c r="E8" s="7">
        <v>291.36</v>
      </c>
      <c r="F8" s="7">
        <v>776.83</v>
      </c>
      <c r="G8" s="7">
        <v>429.9</v>
      </c>
      <c r="H8" s="14">
        <f>=SUM(B8:G8)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4">
        <f>=SUM(B9:G9)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17">
        <f>=SUM(B10:G10)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2331.51</v>
      </c>
      <c r="C13" s="5">
        <v>3011.44</v>
      </c>
      <c r="D13" s="5">
        <v>532.53</v>
      </c>
      <c r="E13" s="5">
        <v>0</v>
      </c>
      <c r="F13" s="5">
        <v>0</v>
      </c>
      <c r="G13" s="5">
        <v>0</v>
      </c>
      <c r="H13" s="15">
        <f>=SUM(B13:G13)</f>
      </c>
    </row>
    <row r="14" ht="12" customHeight="1">
      <c r="A14" s="6" t="s">
        <v>12</v>
      </c>
      <c r="B14" s="7">
        <v>-1.17</v>
      </c>
      <c r="C14" s="7">
        <v>-1.89</v>
      </c>
      <c r="D14" s="7">
        <v>-0.27</v>
      </c>
      <c r="E14" s="7">
        <v>0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290.74</v>
      </c>
      <c r="C15" s="7">
        <v>332.11</v>
      </c>
      <c r="D15" s="7">
        <v>66.33</v>
      </c>
      <c r="E15" s="7">
        <v>0</v>
      </c>
      <c r="F15" s="7">
        <v>0</v>
      </c>
      <c r="G15" s="7">
        <v>0</v>
      </c>
      <c r="H15" s="14">
        <f>=SUM(B15:G15)</f>
      </c>
    </row>
    <row r="16" ht="12" customHeight="1">
      <c r="A16" s="6" t="s">
        <v>14</v>
      </c>
      <c r="B16" s="7">
        <v>-0.29</v>
      </c>
      <c r="C16" s="7">
        <v>-0.47</v>
      </c>
      <c r="D16" s="7">
        <v>-0.07</v>
      </c>
      <c r="E16" s="7">
        <v>0</v>
      </c>
      <c r="F16" s="7">
        <v>0</v>
      </c>
      <c r="G16" s="7">
        <v>0</v>
      </c>
      <c r="H16" s="14">
        <f>=SUM(B16:G16)</f>
      </c>
    </row>
    <row r="17" ht="12" customHeight="1">
      <c r="A17" s="6" t="s">
        <v>15</v>
      </c>
      <c r="B17" s="7">
        <v>478.93</v>
      </c>
      <c r="C17" s="7">
        <v>452.15</v>
      </c>
      <c r="D17" s="7">
        <v>109.55</v>
      </c>
      <c r="E17" s="7">
        <v>184.25</v>
      </c>
      <c r="F17" s="7">
        <v>491.3</v>
      </c>
      <c r="G17" s="7">
        <v>276.34</v>
      </c>
      <c r="H17" s="14">
        <f>=SUM(B17:G17)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6">
        <f>=SUM(B18:G18)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17">
        <f>=SUM(B19:G19)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17">
        <f>=SUM(B20:G20)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469.82</v>
      </c>
      <c r="C23" s="5">
        <v>610.66</v>
      </c>
      <c r="D23" s="5">
        <v>121.69</v>
      </c>
      <c r="E23" s="5">
        <v>167.71</v>
      </c>
      <c r="F23" s="5">
        <v>447.16</v>
      </c>
      <c r="G23" s="5">
        <v>248.83</v>
      </c>
      <c r="H23" s="15">
        <f>=SUM(B23:G23)</f>
      </c>
    </row>
    <row r="24" ht="12" customHeight="1">
      <c r="A24" s="6" t="s">
        <v>21</v>
      </c>
      <c r="B24" s="7">
        <v>71.98</v>
      </c>
      <c r="C24" s="7">
        <v>27.17</v>
      </c>
      <c r="D24" s="7">
        <v>19.84</v>
      </c>
      <c r="E24" s="7">
        <v>29.15</v>
      </c>
      <c r="F24" s="7">
        <v>77.68</v>
      </c>
      <c r="G24" s="7">
        <v>42.98</v>
      </c>
      <c r="H24" s="14">
        <f>=SUM(B24:G24)</f>
      </c>
    </row>
    <row r="25" ht="12" customHeight="1">
      <c r="A25" s="6" t="s">
        <v>22</v>
      </c>
      <c r="B25" s="7">
        <v>4.04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247.49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6" t="s">
        <v>25</v>
      </c>
      <c r="B28" s="7">
        <v>568.52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14">
        <f>=SUM(B28:G28)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4">
        <f>=SUM(B29:G29)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17">
        <f>=SUM(B30:G30)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17">
        <f>=SUM(B32:G32)</f>
      </c>
    </row>
    <row r="33" ht="12" customHeight="1">
      <c r="A33" s="6" t="s">
        <v>29</v>
      </c>
      <c r="B33" s="7">
        <v>10.17</v>
      </c>
      <c r="C33" s="7">
        <v>16.43</v>
      </c>
      <c r="D33" s="7">
        <v>2.32</v>
      </c>
      <c r="E33" s="7">
        <v>3.91</v>
      </c>
      <c r="F33" s="7">
        <v>10.43</v>
      </c>
      <c r="G33" s="7">
        <v>5.86</v>
      </c>
      <c r="H33" s="14">
        <f>=SUM(B33:G33)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4">
        <f>=SUM(B34:G34)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17">
        <f>=SUM(B35:G35)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FAIRFIELD TWP</oddHeader>
    <evenHeader>&amp;CAUDITOR'S OFFICE, HURON COUNTY
STATEMENT OF SEMI-ANNUAL APPORTIONMENT OF TAXES
MADE AT THE FIRST HALF REAL ESTATE SETTLEMENT TAX YEAR 2025, WITH THE COUNTY TREASURER FOR FAIRFIELD TWP</evenHeader>
    <firstHeader>&amp;CAUDITOR'S OFFICE, HURON COUNTY
STATEMENT OF SEMI-ANNUAL APPORTIONMENT OF TAXES
MADE AT THE FIRST HALF REAL ESTATE SETTLEMENT TAX YEAR 2025, WITH THE COUNTY TREASURER FOR FAIRFIELD TWP</firstHeader>
  </headerFooter>
</worksheet>
</file>

<file path=xl/worksheets/sheet26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126</v>
      </c>
      <c r="C2" s="3" t="s">
        <v>134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63352.04</v>
      </c>
      <c r="C4" s="5">
        <v>8328.01</v>
      </c>
      <c r="D4" s="15">
        <f>=SUM(B4:C4)</f>
      </c>
    </row>
    <row r="5" ht="12" customHeight="1">
      <c r="A5" s="6" t="s">
        <v>4</v>
      </c>
      <c r="B5" s="7">
        <v>1043.99</v>
      </c>
      <c r="C5" s="7">
        <v>198.38</v>
      </c>
      <c r="D5" s="14">
        <f>=SUM(B5:C5)</f>
      </c>
    </row>
    <row r="6" ht="12" customHeight="1">
      <c r="A6" s="6" t="s">
        <v>5</v>
      </c>
      <c r="B6" s="7">
        <v>1364.21</v>
      </c>
      <c r="C6" s="7">
        <v>401.26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3494.95</v>
      </c>
      <c r="C8" s="7">
        <v>469.52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5692.43</v>
      </c>
      <c r="C13" s="5">
        <v>747.7</v>
      </c>
      <c r="D13" s="15">
        <f>=SUM(B13:C13)</f>
      </c>
    </row>
    <row r="14" ht="12" customHeight="1">
      <c r="A14" s="6" t="s">
        <v>12</v>
      </c>
      <c r="B14" s="7">
        <v>-0.06</v>
      </c>
      <c r="C14" s="7">
        <v>-0.01</v>
      </c>
      <c r="D14" s="14">
        <f>=SUM(B14:C14)</f>
      </c>
    </row>
    <row r="15" ht="12" customHeight="1">
      <c r="A15" s="6" t="s">
        <v>13</v>
      </c>
      <c r="B15" s="7">
        <v>684.82</v>
      </c>
      <c r="C15" s="7">
        <v>89.95</v>
      </c>
      <c r="D15" s="14">
        <f>=SUM(B15:C15)</f>
      </c>
    </row>
    <row r="16" ht="12" customHeight="1">
      <c r="A16" s="6" t="s">
        <v>14</v>
      </c>
      <c r="B16" s="7">
        <v>0.56</v>
      </c>
      <c r="C16" s="7">
        <v>0.07</v>
      </c>
      <c r="D16" s="14">
        <f>=SUM(B16:C16)</f>
      </c>
    </row>
    <row r="17" ht="12" customHeight="1">
      <c r="A17" s="6" t="s">
        <v>15</v>
      </c>
      <c r="B17" s="7">
        <v>1099.53</v>
      </c>
      <c r="C17" s="7">
        <v>144.23</v>
      </c>
      <c r="D17" s="14">
        <f>=SUM(B17:C17)</f>
      </c>
    </row>
    <row r="18" ht="12" customHeight="1">
      <c r="A18" s="6" t="s">
        <v>16</v>
      </c>
      <c r="B18" s="7">
        <v>77.58</v>
      </c>
      <c r="C18" s="7">
        <v>10.19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1108.81</v>
      </c>
      <c r="C23" s="5">
        <v>150.45</v>
      </c>
      <c r="D23" s="15">
        <f>=SUM(B23:C23)</f>
      </c>
    </row>
    <row r="24" ht="12" customHeight="1">
      <c r="A24" s="6" t="s">
        <v>21</v>
      </c>
      <c r="B24" s="7">
        <v>341.68</v>
      </c>
      <c r="C24" s="7">
        <v>45.92</v>
      </c>
      <c r="D24" s="14">
        <f>=SUM(B24:C24)</f>
      </c>
    </row>
    <row r="25" ht="12" customHeight="1">
      <c r="A25" s="6" t="s">
        <v>22</v>
      </c>
      <c r="B25" s="7">
        <v>11.19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537.86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630.51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19.95</v>
      </c>
      <c r="C33" s="7">
        <v>2.62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FITCHVILLE TWP</oddHeader>
    <evenHeader>&amp;CAUDITOR'S OFFICE, HURON COUNTY
STATEMENT OF SEMI-ANNUAL APPORTIONMENT OF TAXES
MADE AT THE FIRST HALF REAL ESTATE SETTLEMENT TAX YEAR 2025, WITH THE COUNTY TREASURER FOR FITCHVILLE TWP</evenHeader>
    <firstHeader>&amp;CAUDITOR'S OFFICE, HURON COUNTY
STATEMENT OF SEMI-ANNUAL APPORTIONMENT OF TAXES
MADE AT THE FIRST HALF REAL ESTATE SETTLEMENT TAX YEAR 2025, WITH THE COUNTY TREASURER FOR FITCHVILLE TWP</firstHeader>
  </headerFooter>
</worksheet>
</file>

<file path=xl/worksheets/sheet27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135</v>
      </c>
      <c r="C2" s="3" t="s">
        <v>136</v>
      </c>
      <c r="D2" s="3" t="s">
        <v>137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68918.33</v>
      </c>
      <c r="C4" s="5">
        <v>57434.07</v>
      </c>
      <c r="D4" s="5">
        <v>64343.01</v>
      </c>
      <c r="E4" s="15">
        <f>=SUM(B4:D4)</f>
      </c>
    </row>
    <row r="5" ht="12" customHeight="1">
      <c r="A5" s="6" t="s">
        <v>4</v>
      </c>
      <c r="B5" s="7">
        <v>971.02</v>
      </c>
      <c r="C5" s="7">
        <v>809.22</v>
      </c>
      <c r="D5" s="7">
        <v>1293.37</v>
      </c>
      <c r="E5" s="14">
        <f>=SUM(B5:D5)</f>
      </c>
    </row>
    <row r="6" ht="12" customHeight="1">
      <c r="A6" s="6" t="s">
        <v>5</v>
      </c>
      <c r="B6" s="7">
        <v>1461.78</v>
      </c>
      <c r="C6" s="7">
        <v>1218.15</v>
      </c>
      <c r="D6" s="7">
        <v>2030.24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1128.88</v>
      </c>
      <c r="C8" s="7">
        <v>940.8</v>
      </c>
      <c r="D8" s="7">
        <v>1179.28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6146.93</v>
      </c>
      <c r="C13" s="5">
        <v>5122.34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-1.91</v>
      </c>
      <c r="C14" s="7">
        <v>-1.59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892.62</v>
      </c>
      <c r="C15" s="7">
        <v>743.81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-0.43</v>
      </c>
      <c r="C16" s="7">
        <v>-0.36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975.2</v>
      </c>
      <c r="C17" s="7">
        <v>812.85</v>
      </c>
      <c r="D17" s="7">
        <v>1026.47</v>
      </c>
      <c r="E17" s="14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1160.46</v>
      </c>
      <c r="C23" s="5">
        <v>967.1</v>
      </c>
      <c r="D23" s="5">
        <v>1102.26</v>
      </c>
      <c r="E23" s="15">
        <f>=SUM(B23:D23)</f>
      </c>
    </row>
    <row r="24" ht="12" customHeight="1">
      <c r="A24" s="6" t="s">
        <v>21</v>
      </c>
      <c r="B24" s="7">
        <v>113.12</v>
      </c>
      <c r="C24" s="7">
        <v>94.28</v>
      </c>
      <c r="D24" s="7">
        <v>117.92</v>
      </c>
      <c r="E24" s="14">
        <f>=SUM(B24:D24)</f>
      </c>
    </row>
    <row r="25" ht="12" customHeight="1">
      <c r="A25" s="6" t="s">
        <v>22</v>
      </c>
      <c r="B25" s="7">
        <v>6.61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642.35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1295.37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GREENFIELD TWP</oddHeader>
    <evenHeader>&amp;CAUDITOR'S OFFICE, HURON COUNTY
STATEMENT OF SEMI-ANNUAL APPORTIONMENT OF TAXES
MADE AT THE FIRST HALF REAL ESTATE SETTLEMENT TAX YEAR 2025, WITH THE COUNTY TREASURER FOR GREENFIELD TWP</evenHeader>
    <firstHeader>&amp;CAUDITOR'S OFFICE, HURON COUNTY
STATEMENT OF SEMI-ANNUAL APPORTIONMENT OF TAXES
MADE AT THE FIRST HALF REAL ESTATE SETTLEMENT TAX YEAR 2025, WITH THE COUNTY TREASURER FOR GREENFIELD TWP</firstHeader>
  </headerFooter>
</worksheet>
</file>

<file path=xl/worksheets/sheet28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138</v>
      </c>
      <c r="C2" s="3" t="s">
        <v>139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8969.34</v>
      </c>
      <c r="C4" s="5">
        <v>52016.63</v>
      </c>
      <c r="D4" s="15">
        <f>=SUM(B4:C4)</f>
      </c>
    </row>
    <row r="5" ht="12" customHeight="1">
      <c r="A5" s="6" t="s">
        <v>4</v>
      </c>
      <c r="B5" s="7">
        <v>315.01</v>
      </c>
      <c r="C5" s="7">
        <v>1826.99</v>
      </c>
      <c r="D5" s="14">
        <f>=SUM(B5:C5)</f>
      </c>
    </row>
    <row r="6" ht="12" customHeight="1">
      <c r="A6" s="6" t="s">
        <v>5</v>
      </c>
      <c r="B6" s="7">
        <v>344.52</v>
      </c>
      <c r="C6" s="7">
        <v>1998.21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167.38</v>
      </c>
      <c r="C8" s="7">
        <v>970.86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782.44</v>
      </c>
      <c r="C13" s="5">
        <v>4537.71</v>
      </c>
      <c r="D13" s="15">
        <f>=SUM(B13:C13)</f>
      </c>
    </row>
    <row r="14" ht="12" customHeight="1">
      <c r="A14" s="6" t="s">
        <v>12</v>
      </c>
      <c r="B14" s="7">
        <v>-0.17</v>
      </c>
      <c r="C14" s="7">
        <v>-1.01</v>
      </c>
      <c r="D14" s="14">
        <f>=SUM(B14:C14)</f>
      </c>
    </row>
    <row r="15" ht="12" customHeight="1">
      <c r="A15" s="6" t="s">
        <v>13</v>
      </c>
      <c r="B15" s="7">
        <v>76.73</v>
      </c>
      <c r="C15" s="7">
        <v>444.6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4">
        <f>=SUM(B16:C16)</f>
      </c>
    </row>
    <row r="17" ht="12" customHeight="1">
      <c r="A17" s="6" t="s">
        <v>15</v>
      </c>
      <c r="B17" s="7">
        <v>121</v>
      </c>
      <c r="C17" s="7">
        <v>702</v>
      </c>
      <c r="D17" s="14">
        <f>=SUM(B17:C17)</f>
      </c>
    </row>
    <row r="18" ht="12" customHeight="1">
      <c r="A18" s="6" t="s">
        <v>16</v>
      </c>
      <c r="B18" s="7">
        <v>8.54</v>
      </c>
      <c r="C18" s="7">
        <v>49.55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156.86</v>
      </c>
      <c r="C23" s="5">
        <v>909.62</v>
      </c>
      <c r="D23" s="15">
        <f>=SUM(B23:C23)</f>
      </c>
    </row>
    <row r="24" ht="12" customHeight="1">
      <c r="A24" s="6" t="s">
        <v>21</v>
      </c>
      <c r="B24" s="7">
        <v>15.89</v>
      </c>
      <c r="C24" s="7">
        <v>92.24</v>
      </c>
      <c r="D24" s="14">
        <f>=SUM(B24:C24)</f>
      </c>
    </row>
    <row r="25" ht="12" customHeight="1">
      <c r="A25" s="6" t="s">
        <v>22</v>
      </c>
      <c r="B25" s="7">
        <v>0.36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524.37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622.05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10.1</v>
      </c>
      <c r="C33" s="7">
        <v>58.6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GREENWICH TWP</oddHeader>
    <evenHeader>&amp;CAUDITOR'S OFFICE, HURON COUNTY
STATEMENT OF SEMI-ANNUAL APPORTIONMENT OF TAXES
MADE AT THE FIRST HALF REAL ESTATE SETTLEMENT TAX YEAR 2025, WITH THE COUNTY TREASURER FOR GREENWICH TWP</evenHeader>
    <firstHeader>&amp;CAUDITOR'S OFFICE, HURON COUNTY
STATEMENT OF SEMI-ANNUAL APPORTIONMENT OF TAXES
MADE AT THE FIRST HALF REAL ESTATE SETTLEMENT TAX YEAR 2025, WITH THE COUNTY TREASURER FOR GREENWICH TWP</firstHeader>
  </headerFooter>
</worksheet>
</file>

<file path=xl/worksheets/sheet29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126</v>
      </c>
      <c r="C2" s="3" t="s">
        <v>140</v>
      </c>
      <c r="D2" s="3" t="s">
        <v>141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73683.02</v>
      </c>
      <c r="C4" s="5">
        <v>31173.66</v>
      </c>
      <c r="D4" s="5">
        <v>33029.06</v>
      </c>
      <c r="E4" s="15">
        <f>=SUM(B4:D4)</f>
      </c>
    </row>
    <row r="5" ht="12" customHeight="1">
      <c r="A5" s="6" t="s">
        <v>4</v>
      </c>
      <c r="B5" s="7">
        <v>1238.45</v>
      </c>
      <c r="C5" s="7">
        <v>650.86</v>
      </c>
      <c r="D5" s="7">
        <v>509.86</v>
      </c>
      <c r="E5" s="14">
        <f>=SUM(B5:D5)</f>
      </c>
    </row>
    <row r="6" ht="12" customHeight="1">
      <c r="A6" s="6" t="s">
        <v>5</v>
      </c>
      <c r="B6" s="7">
        <v>1867.51</v>
      </c>
      <c r="C6" s="7">
        <v>1098.54</v>
      </c>
      <c r="D6" s="7">
        <v>823.89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1359.8</v>
      </c>
      <c r="C8" s="7">
        <v>639.49</v>
      </c>
      <c r="D8" s="7">
        <v>677.52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6392.54</v>
      </c>
      <c r="C13" s="5">
        <v>0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877.65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1114.8</v>
      </c>
      <c r="C17" s="7">
        <v>530.12</v>
      </c>
      <c r="D17" s="7">
        <v>561.84</v>
      </c>
      <c r="E17" s="14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1251.25</v>
      </c>
      <c r="C23" s="5">
        <v>537.35</v>
      </c>
      <c r="D23" s="5">
        <v>561.02</v>
      </c>
      <c r="E23" s="15">
        <f>=SUM(B23:D23)</f>
      </c>
    </row>
    <row r="24" ht="12" customHeight="1">
      <c r="A24" s="6" t="s">
        <v>21</v>
      </c>
      <c r="B24" s="7">
        <v>135.98</v>
      </c>
      <c r="C24" s="7">
        <v>63.95</v>
      </c>
      <c r="D24" s="7">
        <v>67.75</v>
      </c>
      <c r="E24" s="14">
        <f>=SUM(B24:D24)</f>
      </c>
    </row>
    <row r="25" ht="12" customHeight="1">
      <c r="A25" s="6" t="s">
        <v>22</v>
      </c>
      <c r="B25" s="7">
        <v>12.52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652.42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715.54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HARTLAND TWP</oddHeader>
    <evenHeader>&amp;CAUDITOR'S OFFICE, HURON COUNTY
STATEMENT OF SEMI-ANNUAL APPORTIONMENT OF TAXES
MADE AT THE FIRST HALF REAL ESTATE SETTLEMENT TAX YEAR 2025, WITH THE COUNTY TREASURER FOR HARTLAND TWP</evenHeader>
    <firstHeader>&amp;CAUDITOR'S OFFICE, HURON COUNTY
STATEMENT OF SEMI-ANNUAL APPORTIONMENT OF TAXES
MADE AT THE FIRST HALF REAL ESTATE SETTLEMENT TAX YEAR 2025, WITH THE COUNTY TREASURER FOR HARTLAND TWP</firstHead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44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254288.04</v>
      </c>
      <c r="C4" s="15">
        <f>=SUM(B4)</f>
      </c>
    </row>
    <row r="5" ht="12" customHeight="1">
      <c r="A5" s="6" t="s">
        <v>4</v>
      </c>
      <c r="B5" s="7">
        <v>61919.88</v>
      </c>
      <c r="C5" s="14">
        <f>=SUM(B5)</f>
      </c>
    </row>
    <row r="6" ht="12" customHeight="1">
      <c r="A6" s="6" t="s">
        <v>5</v>
      </c>
      <c r="B6" s="7">
        <v>24841.54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12100.93</v>
      </c>
      <c r="C8" s="14">
        <f>=SUM(B8)</f>
      </c>
    </row>
    <row r="9" ht="12" customHeight="1">
      <c r="A9" s="6" t="s">
        <v>8</v>
      </c>
      <c r="B9" s="7">
        <v>372.5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6075.2</v>
      </c>
      <c r="C17" s="14">
        <f>=SUM(B17)</f>
      </c>
    </row>
    <row r="18" ht="12" customHeight="1">
      <c r="A18" s="6" t="s">
        <v>16</v>
      </c>
      <c r="B18" s="7">
        <v>86.73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5648.24</v>
      </c>
      <c r="C23" s="15">
        <f>=SUM(B23)</f>
      </c>
    </row>
    <row r="24" ht="12" customHeight="1">
      <c r="A24" s="6" t="s">
        <v>21</v>
      </c>
      <c r="B24" s="7">
        <v>1201.49</v>
      </c>
      <c r="C24" s="14">
        <f>=SUM(B24)</f>
      </c>
    </row>
    <row r="25" ht="12" customHeight="1">
      <c r="A25" s="6" t="s">
        <v>22</v>
      </c>
      <c r="B25" s="7">
        <v>58.84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33214.61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30.28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2048.69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</oddHeader>
    <evenHeader>&amp;CAUDITOR'S OFFICE, HURON COUNTY
STATEMENT OF SEMI-ANNUAL APPORTIONMENT OF TAXES
MADE AT THE FIRST HALF REAL ESTATE SETTLEMENT TAX YEAR 2025, WITH THE COUNTY TREASURER FOR </evenHeader>
    <firstHeader>&amp;CAUDITOR'S OFFICE, HURON COUNTY
STATEMENT OF SEMI-ANNUAL APPORTIONMENT OF TAXES
MADE AT THE FIRST HALF REAL ESTATE SETTLEMENT TAX YEAR 2025, WITH THE COUNTY TREASURER FOR </firstHeader>
  </headerFooter>
</worksheet>
</file>

<file path=xl/worksheets/sheet30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142</v>
      </c>
      <c r="C2" s="3" t="s">
        <v>143</v>
      </c>
      <c r="D2" s="3" t="s">
        <v>144</v>
      </c>
      <c r="E2" s="3" t="s">
        <v>145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41814.04</v>
      </c>
      <c r="C4" s="5">
        <v>34435.18</v>
      </c>
      <c r="D4" s="5">
        <v>35529.14</v>
      </c>
      <c r="E4" s="5">
        <v>34990.25</v>
      </c>
      <c r="F4" s="15">
        <f>=SUM(B4:E4)</f>
      </c>
    </row>
    <row r="5" ht="12" customHeight="1">
      <c r="A5" s="6" t="s">
        <v>4</v>
      </c>
      <c r="B5" s="7">
        <v>2080.4</v>
      </c>
      <c r="C5" s="7">
        <v>1713.33</v>
      </c>
      <c r="D5" s="7">
        <v>2339.41</v>
      </c>
      <c r="E5" s="7">
        <v>1713.33</v>
      </c>
      <c r="F5" s="14">
        <f>=SUM(B5:E5)</f>
      </c>
    </row>
    <row r="6" ht="12" customHeight="1">
      <c r="A6" s="6" t="s">
        <v>5</v>
      </c>
      <c r="B6" s="7">
        <v>3595.61</v>
      </c>
      <c r="C6" s="7">
        <v>2961.06</v>
      </c>
      <c r="D6" s="7">
        <v>4230.11</v>
      </c>
      <c r="E6" s="7">
        <v>2961.06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939.69</v>
      </c>
      <c r="C8" s="7">
        <v>773.83</v>
      </c>
      <c r="D8" s="7">
        <v>891.13</v>
      </c>
      <c r="E8" s="7">
        <v>877.71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3638.67</v>
      </c>
      <c r="C13" s="5">
        <v>2996.62</v>
      </c>
      <c r="D13" s="5">
        <v>0</v>
      </c>
      <c r="E13" s="5">
        <v>0</v>
      </c>
      <c r="F13" s="15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460.95</v>
      </c>
      <c r="C15" s="7">
        <v>379.63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634.2</v>
      </c>
      <c r="C17" s="7">
        <v>522.46</v>
      </c>
      <c r="D17" s="7">
        <v>605.66</v>
      </c>
      <c r="E17" s="7">
        <v>597.22</v>
      </c>
      <c r="F17" s="14">
        <f>=SUM(B17:E17)</f>
      </c>
    </row>
    <row r="18" ht="12" customHeight="1">
      <c r="A18" s="6" t="s">
        <v>16</v>
      </c>
      <c r="B18" s="7">
        <v>14.27</v>
      </c>
      <c r="C18" s="7">
        <v>11.76</v>
      </c>
      <c r="D18" s="7">
        <v>13.64</v>
      </c>
      <c r="E18" s="7">
        <v>13.44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775.4</v>
      </c>
      <c r="C23" s="5">
        <v>638.56</v>
      </c>
      <c r="D23" s="5">
        <v>688.3</v>
      </c>
      <c r="E23" s="5">
        <v>649.13</v>
      </c>
      <c r="F23" s="15">
        <f>=SUM(B23:E23)</f>
      </c>
    </row>
    <row r="24" ht="12" customHeight="1">
      <c r="A24" s="6" t="s">
        <v>21</v>
      </c>
      <c r="B24" s="7">
        <v>92.53</v>
      </c>
      <c r="C24" s="7">
        <v>76.21</v>
      </c>
      <c r="D24" s="7">
        <v>87.74</v>
      </c>
      <c r="E24" s="7">
        <v>86.44</v>
      </c>
      <c r="F24" s="14">
        <f>=SUM(B24:E24)</f>
      </c>
    </row>
    <row r="25" ht="12" customHeight="1">
      <c r="A25" s="6" t="s">
        <v>22</v>
      </c>
      <c r="B25" s="7">
        <v>3.8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1177.64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896.57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14.27</v>
      </c>
      <c r="C33" s="7">
        <v>11.75</v>
      </c>
      <c r="D33" s="7">
        <v>13.64</v>
      </c>
      <c r="E33" s="7">
        <v>13.43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LYME TWP</oddHeader>
    <evenHeader>&amp;CAUDITOR'S OFFICE, HURON COUNTY
STATEMENT OF SEMI-ANNUAL APPORTIONMENT OF TAXES
MADE AT THE FIRST HALF REAL ESTATE SETTLEMENT TAX YEAR 2025, WITH THE COUNTY TREASURER FOR LYME TWP</evenHeader>
    <firstHeader>&amp;CAUDITOR'S OFFICE, HURON COUNTY
STATEMENT OF SEMI-ANNUAL APPORTIONMENT OF TAXES
MADE AT THE FIRST HALF REAL ESTATE SETTLEMENT TAX YEAR 2025, WITH THE COUNTY TREASURER FOR LYME TWP</firstHeader>
  </headerFooter>
</worksheet>
</file>

<file path=xl/worksheets/sheet31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146</v>
      </c>
      <c r="C2" s="3" t="s">
        <v>128</v>
      </c>
      <c r="D2" s="3" t="s">
        <v>147</v>
      </c>
      <c r="E2" s="3" t="s">
        <v>148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27739.67</v>
      </c>
      <c r="C4" s="5">
        <v>43855.96</v>
      </c>
      <c r="D4" s="5">
        <v>27739.67</v>
      </c>
      <c r="E4" s="5">
        <v>31537.5</v>
      </c>
      <c r="F4" s="15">
        <f>=SUM(B4:E4)</f>
      </c>
    </row>
    <row r="5" ht="12" customHeight="1">
      <c r="A5" s="6" t="s">
        <v>4</v>
      </c>
      <c r="B5" s="7">
        <v>1698.6</v>
      </c>
      <c r="C5" s="7">
        <v>3889.28</v>
      </c>
      <c r="D5" s="7">
        <v>1698.6</v>
      </c>
      <c r="E5" s="7">
        <v>2488.56</v>
      </c>
      <c r="F5" s="14">
        <f>=SUM(B5:E5)</f>
      </c>
    </row>
    <row r="6" ht="12" customHeight="1">
      <c r="A6" s="6" t="s">
        <v>5</v>
      </c>
      <c r="B6" s="7">
        <v>2850.62</v>
      </c>
      <c r="C6" s="7">
        <v>3851.58</v>
      </c>
      <c r="D6" s="7">
        <v>2850.62</v>
      </c>
      <c r="E6" s="7">
        <v>4561.01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797.79</v>
      </c>
      <c r="C8" s="7">
        <v>1842.49</v>
      </c>
      <c r="D8" s="7">
        <v>797.79</v>
      </c>
      <c r="E8" s="7">
        <v>1030.34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2360.86</v>
      </c>
      <c r="C13" s="5">
        <v>3802.66</v>
      </c>
      <c r="D13" s="5">
        <v>2360.86</v>
      </c>
      <c r="E13" s="5">
        <v>0</v>
      </c>
      <c r="F13" s="15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345.1</v>
      </c>
      <c r="C15" s="7">
        <v>585.37</v>
      </c>
      <c r="D15" s="7">
        <v>345.1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657.36</v>
      </c>
      <c r="C17" s="7">
        <v>1123.76</v>
      </c>
      <c r="D17" s="7">
        <v>657.36</v>
      </c>
      <c r="E17" s="7">
        <v>837.99</v>
      </c>
      <c r="F17" s="14">
        <f>=SUM(B17:E17)</f>
      </c>
    </row>
    <row r="18" ht="12" customHeight="1">
      <c r="A18" s="6" t="s">
        <v>16</v>
      </c>
      <c r="B18" s="7">
        <v>8.58</v>
      </c>
      <c r="C18" s="7">
        <v>22.32</v>
      </c>
      <c r="D18" s="7">
        <v>8.58</v>
      </c>
      <c r="E18" s="7">
        <v>10.95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529.73</v>
      </c>
      <c r="C23" s="5">
        <v>855.6</v>
      </c>
      <c r="D23" s="5">
        <v>529.73</v>
      </c>
      <c r="E23" s="5">
        <v>634.26</v>
      </c>
      <c r="F23" s="15">
        <f>=SUM(B23:E23)</f>
      </c>
    </row>
    <row r="24" ht="12" customHeight="1">
      <c r="A24" s="6" t="s">
        <v>21</v>
      </c>
      <c r="B24" s="7">
        <v>78.92</v>
      </c>
      <c r="C24" s="7">
        <v>182.03</v>
      </c>
      <c r="D24" s="7">
        <v>78.92</v>
      </c>
      <c r="E24" s="7">
        <v>101.95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6.91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629.88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0</v>
      </c>
      <c r="C28" s="7">
        <v>1037.49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8.58</v>
      </c>
      <c r="C33" s="7">
        <v>22.32</v>
      </c>
      <c r="D33" s="7">
        <v>8.58</v>
      </c>
      <c r="E33" s="7">
        <v>10.95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NEW HAVEN TWP</oddHeader>
    <evenHeader>&amp;CAUDITOR'S OFFICE, HURON COUNTY
STATEMENT OF SEMI-ANNUAL APPORTIONMENT OF TAXES
MADE AT THE FIRST HALF REAL ESTATE SETTLEMENT TAX YEAR 2025, WITH THE COUNTY TREASURER FOR NEW HAVEN TWP</evenHeader>
    <firstHeader>&amp;CAUDITOR'S OFFICE, HURON COUNTY
STATEMENT OF SEMI-ANNUAL APPORTIONMENT OF TAXES
MADE AT THE FIRST HALF REAL ESTATE SETTLEMENT TAX YEAR 2025, WITH THE COUNTY TREASURER FOR NEW HAVEN TWP</firstHeader>
  </headerFooter>
</worksheet>
</file>

<file path=xl/worksheets/sheet32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138</v>
      </c>
      <c r="C2" s="3" t="s">
        <v>149</v>
      </c>
      <c r="D2" s="3" t="s">
        <v>150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18969.03</v>
      </c>
      <c r="C4" s="5">
        <v>57059.11</v>
      </c>
      <c r="D4" s="5">
        <v>25960.7</v>
      </c>
      <c r="E4" s="15">
        <f>=SUM(B4:D4)</f>
      </c>
    </row>
    <row r="5" ht="12" customHeight="1">
      <c r="A5" s="6" t="s">
        <v>4</v>
      </c>
      <c r="B5" s="7">
        <v>2321.55</v>
      </c>
      <c r="C5" s="7">
        <v>500.49</v>
      </c>
      <c r="D5" s="7">
        <v>4052.27</v>
      </c>
      <c r="E5" s="14">
        <f>=SUM(B5:D5)</f>
      </c>
    </row>
    <row r="6" ht="12" customHeight="1">
      <c r="A6" s="6" t="s">
        <v>5</v>
      </c>
      <c r="B6" s="7">
        <v>721.4</v>
      </c>
      <c r="C6" s="7">
        <v>1865.87</v>
      </c>
      <c r="D6" s="7">
        <v>1442.78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778.52</v>
      </c>
      <c r="C8" s="7">
        <v>1843.8</v>
      </c>
      <c r="D8" s="7">
        <v>1195.88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1692.32</v>
      </c>
      <c r="C13" s="5">
        <v>4941.34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274.81</v>
      </c>
      <c r="C15" s="7">
        <v>693.58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438.62</v>
      </c>
      <c r="C17" s="7">
        <v>747.04</v>
      </c>
      <c r="D17" s="7">
        <v>677.58</v>
      </c>
      <c r="E17" s="14">
        <f>=SUM(B17:D17)</f>
      </c>
    </row>
    <row r="18" ht="12" customHeight="1">
      <c r="A18" s="6" t="s">
        <v>16</v>
      </c>
      <c r="B18" s="7">
        <v>4.27</v>
      </c>
      <c r="C18" s="7">
        <v>24.77</v>
      </c>
      <c r="D18" s="7">
        <v>6.59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364.86</v>
      </c>
      <c r="C23" s="5">
        <v>980.95</v>
      </c>
      <c r="D23" s="5">
        <v>522.75</v>
      </c>
      <c r="E23" s="15">
        <f>=SUM(B23:D23)</f>
      </c>
    </row>
    <row r="24" ht="12" customHeight="1">
      <c r="A24" s="6" t="s">
        <v>21</v>
      </c>
      <c r="B24" s="7">
        <v>77.43</v>
      </c>
      <c r="C24" s="7">
        <v>181.91</v>
      </c>
      <c r="D24" s="7">
        <v>118.95</v>
      </c>
      <c r="E24" s="14">
        <f>=SUM(B24:D24)</f>
      </c>
    </row>
    <row r="25" ht="12" customHeight="1">
      <c r="A25" s="6" t="s">
        <v>22</v>
      </c>
      <c r="B25" s="7">
        <v>2.75</v>
      </c>
      <c r="C25" s="7">
        <v>1.6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118.28</v>
      </c>
      <c r="C27" s="7">
        <v>318.38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178.26</v>
      </c>
      <c r="C28" s="7">
        <v>479.86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4.27</v>
      </c>
      <c r="C33" s="7">
        <v>24.77</v>
      </c>
      <c r="D33" s="7">
        <v>6.59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NEW LONDON TWP</oddHeader>
    <evenHeader>&amp;CAUDITOR'S OFFICE, HURON COUNTY
STATEMENT OF SEMI-ANNUAL APPORTIONMENT OF TAXES
MADE AT THE FIRST HALF REAL ESTATE SETTLEMENT TAX YEAR 2025, WITH THE COUNTY TREASURER FOR NEW LONDON TWP</evenHeader>
    <firstHeader>&amp;CAUDITOR'S OFFICE, HURON COUNTY
STATEMENT OF SEMI-ANNUAL APPORTIONMENT OF TAXES
MADE AT THE FIRST HALF REAL ESTATE SETTLEMENT TAX YEAR 2025, WITH THE COUNTY TREASURER FOR NEW LONDON TWP</firstHeader>
  </headerFooter>
</worksheet>
</file>

<file path=xl/worksheets/sheet33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151</v>
      </c>
      <c r="C2" s="3" t="s">
        <v>152</v>
      </c>
      <c r="D2" s="3" t="s">
        <v>153</v>
      </c>
      <c r="E2" s="3" t="s">
        <v>154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30945.73</v>
      </c>
      <c r="C4" s="5">
        <v>18624.46</v>
      </c>
      <c r="D4" s="5">
        <v>24380.23</v>
      </c>
      <c r="E4" s="5">
        <v>15727.19</v>
      </c>
      <c r="F4" s="15">
        <f>=SUM(B4:E4)</f>
      </c>
    </row>
    <row r="5" ht="12" customHeight="1">
      <c r="A5" s="6" t="s">
        <v>4</v>
      </c>
      <c r="B5" s="7">
        <v>4099.74</v>
      </c>
      <c r="C5" s="7">
        <v>3293.38</v>
      </c>
      <c r="D5" s="7">
        <v>4433.89</v>
      </c>
      <c r="E5" s="7">
        <v>2047.86</v>
      </c>
      <c r="F5" s="14">
        <f>=SUM(B5:E5)</f>
      </c>
    </row>
    <row r="6" ht="12" customHeight="1">
      <c r="A6" s="6" t="s">
        <v>5</v>
      </c>
      <c r="B6" s="7">
        <v>2200.59</v>
      </c>
      <c r="C6" s="7">
        <v>2567.35</v>
      </c>
      <c r="D6" s="7">
        <v>2750.76</v>
      </c>
      <c r="E6" s="7">
        <v>1100.28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575.38</v>
      </c>
      <c r="C8" s="7">
        <v>362.32</v>
      </c>
      <c r="D8" s="7">
        <v>522.08</v>
      </c>
      <c r="E8" s="7">
        <v>320.97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2680.08</v>
      </c>
      <c r="C13" s="5">
        <v>1613.03</v>
      </c>
      <c r="D13" s="5">
        <v>0</v>
      </c>
      <c r="E13" s="5">
        <v>0</v>
      </c>
      <c r="F13" s="15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489.19</v>
      </c>
      <c r="C15" s="7">
        <v>294.49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605.39</v>
      </c>
      <c r="C17" s="7">
        <v>364.18</v>
      </c>
      <c r="D17" s="7">
        <v>536.98</v>
      </c>
      <c r="E17" s="7">
        <v>345.9</v>
      </c>
      <c r="F17" s="14">
        <f>=SUM(B17:E17)</f>
      </c>
    </row>
    <row r="18" ht="12" customHeight="1">
      <c r="A18" s="6" t="s">
        <v>16</v>
      </c>
      <c r="B18" s="7">
        <v>15.48</v>
      </c>
      <c r="C18" s="7">
        <v>9.31</v>
      </c>
      <c r="D18" s="7">
        <v>13.69</v>
      </c>
      <c r="E18" s="7">
        <v>8.83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605.52</v>
      </c>
      <c r="C23" s="5">
        <v>397.86</v>
      </c>
      <c r="D23" s="5">
        <v>513.77</v>
      </c>
      <c r="E23" s="5">
        <v>307.35</v>
      </c>
      <c r="F23" s="15">
        <f>=SUM(B23:E23)</f>
      </c>
    </row>
    <row r="24" ht="12" customHeight="1">
      <c r="A24" s="6" t="s">
        <v>21</v>
      </c>
      <c r="B24" s="7">
        <v>55.97</v>
      </c>
      <c r="C24" s="7">
        <v>35.28</v>
      </c>
      <c r="D24" s="7">
        <v>50.85</v>
      </c>
      <c r="E24" s="7">
        <v>31.21</v>
      </c>
      <c r="F24" s="14">
        <f>=SUM(B24:E24)</f>
      </c>
    </row>
    <row r="25" ht="12" customHeight="1">
      <c r="A25" s="6" t="s">
        <v>22</v>
      </c>
      <c r="B25" s="7">
        <v>3.54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2032.33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1782.54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15.48</v>
      </c>
      <c r="C33" s="7">
        <v>9.31</v>
      </c>
      <c r="D33" s="7">
        <v>13.69</v>
      </c>
      <c r="E33" s="7">
        <v>8.83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NORWALK TWP</oddHeader>
    <evenHeader>&amp;CAUDITOR'S OFFICE, HURON COUNTY
STATEMENT OF SEMI-ANNUAL APPORTIONMENT OF TAXES
MADE AT THE FIRST HALF REAL ESTATE SETTLEMENT TAX YEAR 2025, WITH THE COUNTY TREASURER FOR NORWALK TWP</evenHeader>
    <firstHeader>&amp;CAUDITOR'S OFFICE, HURON COUNTY
STATEMENT OF SEMI-ANNUAL APPORTIONMENT OF TAXES
MADE AT THE FIRST HALF REAL ESTATE SETTLEMENT TAX YEAR 2025, WITH THE COUNTY TREASURER FOR NORWALK TWP</firstHeader>
  </headerFooter>
</worksheet>
</file>

<file path=xl/worksheets/sheet34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135</v>
      </c>
      <c r="C2" s="3" t="s">
        <v>136</v>
      </c>
      <c r="D2" s="3" t="s">
        <v>155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39904.07</v>
      </c>
      <c r="C4" s="5">
        <v>33254.83</v>
      </c>
      <c r="D4" s="5">
        <v>34360.4</v>
      </c>
      <c r="E4" s="15">
        <f>=SUM(B4:D4)</f>
      </c>
    </row>
    <row r="5" ht="12" customHeight="1">
      <c r="A5" s="6" t="s">
        <v>4</v>
      </c>
      <c r="B5" s="7">
        <v>187.84</v>
      </c>
      <c r="C5" s="7">
        <v>156.55</v>
      </c>
      <c r="D5" s="7">
        <v>255.56</v>
      </c>
      <c r="E5" s="14">
        <f>=SUM(B5:D5)</f>
      </c>
    </row>
    <row r="6" ht="12" customHeight="1">
      <c r="A6" s="6" t="s">
        <v>5</v>
      </c>
      <c r="B6" s="7">
        <v>730.89</v>
      </c>
      <c r="C6" s="7">
        <v>609.07</v>
      </c>
      <c r="D6" s="7">
        <v>1015.14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1578.67</v>
      </c>
      <c r="C8" s="7">
        <v>1315.63</v>
      </c>
      <c r="D8" s="7">
        <v>1525.56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3442.02</v>
      </c>
      <c r="C13" s="5">
        <v>2868.43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-15.31</v>
      </c>
      <c r="C14" s="7">
        <v>-12.76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457.92</v>
      </c>
      <c r="C15" s="7">
        <v>381.61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739.77</v>
      </c>
      <c r="C17" s="7">
        <v>616.63</v>
      </c>
      <c r="D17" s="7">
        <v>715.75</v>
      </c>
      <c r="E17" s="14">
        <f>=SUM(B17:D17)</f>
      </c>
    </row>
    <row r="18" ht="12" customHeight="1">
      <c r="A18" s="6" t="s">
        <v>16</v>
      </c>
      <c r="B18" s="7">
        <v>15.45</v>
      </c>
      <c r="C18" s="7">
        <v>12.88</v>
      </c>
      <c r="D18" s="7">
        <v>14.95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678.86</v>
      </c>
      <c r="C23" s="5">
        <v>565.76</v>
      </c>
      <c r="D23" s="5">
        <v>594.91</v>
      </c>
      <c r="E23" s="15">
        <f>=SUM(B23:D23)</f>
      </c>
    </row>
    <row r="24" ht="12" customHeight="1">
      <c r="A24" s="6" t="s">
        <v>21</v>
      </c>
      <c r="B24" s="7">
        <v>157.84</v>
      </c>
      <c r="C24" s="7">
        <v>131.58</v>
      </c>
      <c r="D24" s="7">
        <v>151.07</v>
      </c>
      <c r="E24" s="14">
        <f>=SUM(B24:D24)</f>
      </c>
    </row>
    <row r="25" ht="12" customHeight="1">
      <c r="A25" s="6" t="s">
        <v>22</v>
      </c>
      <c r="B25" s="7">
        <v>3.6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265.79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721.88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155.68</v>
      </c>
      <c r="C33" s="7">
        <v>129.72</v>
      </c>
      <c r="D33" s="7">
        <v>146.84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NORWICH TWP</oddHeader>
    <evenHeader>&amp;CAUDITOR'S OFFICE, HURON COUNTY
STATEMENT OF SEMI-ANNUAL APPORTIONMENT OF TAXES
MADE AT THE FIRST HALF REAL ESTATE SETTLEMENT TAX YEAR 2025, WITH THE COUNTY TREASURER FOR NORWICH TWP</evenHeader>
    <firstHeader>&amp;CAUDITOR'S OFFICE, HURON COUNTY
STATEMENT OF SEMI-ANNUAL APPORTIONMENT OF TAXES
MADE AT THE FIRST HALF REAL ESTATE SETTLEMENT TAX YEAR 2025, WITH THE COUNTY TREASURER FOR NORWICH TWP</firstHeader>
  </headerFooter>
</worksheet>
</file>

<file path=xl/worksheets/sheet35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156</v>
      </c>
      <c r="C2" s="3" t="s">
        <v>136</v>
      </c>
      <c r="D2" s="3" t="s">
        <v>157</v>
      </c>
      <c r="E2" s="3" t="s">
        <v>158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45267.77</v>
      </c>
      <c r="C4" s="5">
        <v>35739.22</v>
      </c>
      <c r="D4" s="5">
        <v>635.47</v>
      </c>
      <c r="E4" s="5">
        <v>2415.24</v>
      </c>
      <c r="F4" s="15">
        <f>=SUM(B4:E4)</f>
      </c>
    </row>
    <row r="5" ht="12" customHeight="1">
      <c r="A5" s="6" t="s">
        <v>4</v>
      </c>
      <c r="B5" s="7">
        <v>535.91</v>
      </c>
      <c r="C5" s="7">
        <v>423.12</v>
      </c>
      <c r="D5" s="7">
        <v>4.86</v>
      </c>
      <c r="E5" s="7">
        <v>28.21</v>
      </c>
      <c r="F5" s="14">
        <f>=SUM(B5:E5)</f>
      </c>
    </row>
    <row r="6" ht="12" customHeight="1">
      <c r="A6" s="6" t="s">
        <v>5</v>
      </c>
      <c r="B6" s="7">
        <v>1029.78</v>
      </c>
      <c r="C6" s="7">
        <v>812.97</v>
      </c>
      <c r="D6" s="7">
        <v>54.2</v>
      </c>
      <c r="E6" s="7">
        <v>54.2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1364.8</v>
      </c>
      <c r="C8" s="7">
        <v>1077.42</v>
      </c>
      <c r="D8" s="7">
        <v>19.04</v>
      </c>
      <c r="E8" s="7">
        <v>80.6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4004.14</v>
      </c>
      <c r="C13" s="5">
        <v>3161.27</v>
      </c>
      <c r="D13" s="5">
        <v>56.05</v>
      </c>
      <c r="E13" s="5">
        <v>0</v>
      </c>
      <c r="F13" s="15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586.82</v>
      </c>
      <c r="C15" s="7">
        <v>463.28</v>
      </c>
      <c r="D15" s="7">
        <v>8.29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692.07</v>
      </c>
      <c r="C17" s="7">
        <v>546.12</v>
      </c>
      <c r="D17" s="7">
        <v>9.84</v>
      </c>
      <c r="E17" s="7">
        <v>41.81</v>
      </c>
      <c r="F17" s="14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771.68</v>
      </c>
      <c r="C23" s="5">
        <v>609.27</v>
      </c>
      <c r="D23" s="5">
        <v>11.41</v>
      </c>
      <c r="E23" s="5">
        <v>41.28</v>
      </c>
      <c r="F23" s="15">
        <f>=SUM(B23:E23)</f>
      </c>
    </row>
    <row r="24" ht="12" customHeight="1">
      <c r="A24" s="6" t="s">
        <v>21</v>
      </c>
      <c r="B24" s="7">
        <v>136.48</v>
      </c>
      <c r="C24" s="7">
        <v>107.75</v>
      </c>
      <c r="D24" s="7">
        <v>1.91</v>
      </c>
      <c r="E24" s="7">
        <v>8.07</v>
      </c>
      <c r="F24" s="14">
        <f>=SUM(B24:E24)</f>
      </c>
    </row>
    <row r="25" ht="12" customHeight="1">
      <c r="A25" s="6" t="s">
        <v>22</v>
      </c>
      <c r="B25" s="7">
        <v>9.57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1053.58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801.12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PERU TWP</oddHeader>
    <evenHeader>&amp;CAUDITOR'S OFFICE, HURON COUNTY
STATEMENT OF SEMI-ANNUAL APPORTIONMENT OF TAXES
MADE AT THE FIRST HALF REAL ESTATE SETTLEMENT TAX YEAR 2025, WITH THE COUNTY TREASURER FOR PERU TWP</evenHeader>
    <firstHeader>&amp;CAUDITOR'S OFFICE, HURON COUNTY
STATEMENT OF SEMI-ANNUAL APPORTIONMENT OF TAXES
MADE AT THE FIRST HALF REAL ESTATE SETTLEMENT TAX YEAR 2025, WITH THE COUNTY TREASURER FOR PERU TWP</firstHeader>
  </headerFooter>
</worksheet>
</file>

<file path=xl/worksheets/sheet36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159</v>
      </c>
      <c r="C2" s="3" t="s">
        <v>160</v>
      </c>
      <c r="D2" s="3" t="s">
        <v>161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65948.6</v>
      </c>
      <c r="C4" s="5">
        <v>2061.45</v>
      </c>
      <c r="D4" s="5">
        <v>22877.08</v>
      </c>
      <c r="E4" s="15">
        <f>=SUM(B4:D4)</f>
      </c>
    </row>
    <row r="5" ht="12" customHeight="1">
      <c r="A5" s="6" t="s">
        <v>4</v>
      </c>
      <c r="B5" s="7">
        <v>3855.41</v>
      </c>
      <c r="C5" s="7">
        <v>120.49</v>
      </c>
      <c r="D5" s="7">
        <v>1754.03</v>
      </c>
      <c r="E5" s="14">
        <f>=SUM(B5:D5)</f>
      </c>
    </row>
    <row r="6" ht="12" customHeight="1">
      <c r="A6" s="6" t="s">
        <v>5</v>
      </c>
      <c r="B6" s="7">
        <v>6890.71</v>
      </c>
      <c r="C6" s="7">
        <v>215.33</v>
      </c>
      <c r="D6" s="7">
        <v>3230.02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2054.13</v>
      </c>
      <c r="C8" s="7">
        <v>64.21</v>
      </c>
      <c r="D8" s="7">
        <v>809.01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5588.32</v>
      </c>
      <c r="C13" s="5">
        <v>174.72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-29.37</v>
      </c>
      <c r="C14" s="7">
        <v>-0.92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696.55</v>
      </c>
      <c r="C15" s="7">
        <v>21.76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1277</v>
      </c>
      <c r="C17" s="7">
        <v>39.55</v>
      </c>
      <c r="D17" s="7">
        <v>496.96</v>
      </c>
      <c r="E17" s="14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1260.82</v>
      </c>
      <c r="C23" s="5">
        <v>39.41</v>
      </c>
      <c r="D23" s="5">
        <v>459.03</v>
      </c>
      <c r="E23" s="15">
        <f>=SUM(B23:D23)</f>
      </c>
    </row>
    <row r="24" ht="12" customHeight="1">
      <c r="A24" s="6" t="s">
        <v>21</v>
      </c>
      <c r="B24" s="7">
        <v>208.36</v>
      </c>
      <c r="C24" s="7">
        <v>6.5</v>
      </c>
      <c r="D24" s="7">
        <v>80.89</v>
      </c>
      <c r="E24" s="14">
        <f>=SUM(B24:D24)</f>
      </c>
    </row>
    <row r="25" ht="12" customHeight="1">
      <c r="A25" s="6" t="s">
        <v>22</v>
      </c>
      <c r="B25" s="7">
        <v>7.98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370.89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761.99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267.98</v>
      </c>
      <c r="C33" s="7">
        <v>8.37</v>
      </c>
      <c r="D33" s="7">
        <v>101.37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RICHMOND TWP</oddHeader>
    <evenHeader>&amp;CAUDITOR'S OFFICE, HURON COUNTY
STATEMENT OF SEMI-ANNUAL APPORTIONMENT OF TAXES
MADE AT THE FIRST HALF REAL ESTATE SETTLEMENT TAX YEAR 2025, WITH THE COUNTY TREASURER FOR RICHMOND TWP</evenHeader>
    <firstHeader>&amp;CAUDITOR'S OFFICE, HURON COUNTY
STATEMENT OF SEMI-ANNUAL APPORTIONMENT OF TAXES
MADE AT THE FIRST HALF REAL ESTATE SETTLEMENT TAX YEAR 2025, WITH THE COUNTY TREASURER FOR RICHMOND TWP</firstHeader>
  </headerFooter>
</worksheet>
</file>

<file path=xl/worksheets/sheet37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151</v>
      </c>
      <c r="C2" s="3" t="s">
        <v>162</v>
      </c>
      <c r="D2" s="3" t="s">
        <v>163</v>
      </c>
      <c r="E2" s="3" t="s">
        <v>164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22343.2</v>
      </c>
      <c r="C4" s="5">
        <v>60940.42</v>
      </c>
      <c r="D4" s="5">
        <v>4823.32</v>
      </c>
      <c r="E4" s="5">
        <v>6629.1</v>
      </c>
      <c r="F4" s="15">
        <f>=SUM(B4:E4)</f>
      </c>
    </row>
    <row r="5" ht="12" customHeight="1">
      <c r="A5" s="6" t="s">
        <v>4</v>
      </c>
      <c r="B5" s="7">
        <v>4050.79</v>
      </c>
      <c r="C5" s="7">
        <v>1274.49</v>
      </c>
      <c r="D5" s="7">
        <v>1491.06</v>
      </c>
      <c r="E5" s="7">
        <v>1493.74</v>
      </c>
      <c r="F5" s="14">
        <f>=SUM(B5:E5)</f>
      </c>
    </row>
    <row r="6" ht="12" customHeight="1">
      <c r="A6" s="6" t="s">
        <v>5</v>
      </c>
      <c r="B6" s="7">
        <v>2329.91</v>
      </c>
      <c r="C6" s="7">
        <v>7532.32</v>
      </c>
      <c r="D6" s="7">
        <v>970.81</v>
      </c>
      <c r="E6" s="7">
        <v>970.81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558.92</v>
      </c>
      <c r="C8" s="7">
        <v>671.33</v>
      </c>
      <c r="D8" s="7">
        <v>143.6</v>
      </c>
      <c r="E8" s="7">
        <v>191.68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1918.34</v>
      </c>
      <c r="C13" s="5">
        <v>5066.34</v>
      </c>
      <c r="D13" s="5">
        <v>413.62</v>
      </c>
      <c r="E13" s="5">
        <v>0</v>
      </c>
      <c r="F13" s="15">
        <f>=SUM(B13:E13)</f>
      </c>
    </row>
    <row r="14" ht="12" customHeight="1">
      <c r="A14" s="6" t="s">
        <v>12</v>
      </c>
      <c r="B14" s="7">
        <v>-1.78</v>
      </c>
      <c r="C14" s="7">
        <v>-7.1</v>
      </c>
      <c r="D14" s="7">
        <v>-0.38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284.96</v>
      </c>
      <c r="C15" s="7">
        <v>648.93</v>
      </c>
      <c r="D15" s="7">
        <v>61.35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335.2</v>
      </c>
      <c r="C17" s="7">
        <v>639.6</v>
      </c>
      <c r="D17" s="7">
        <v>71.86</v>
      </c>
      <c r="E17" s="7">
        <v>112.14</v>
      </c>
      <c r="F17" s="14">
        <f>=SUM(B17:E17)</f>
      </c>
    </row>
    <row r="18" ht="12" customHeight="1">
      <c r="A18" s="6" t="s">
        <v>16</v>
      </c>
      <c r="B18" s="7">
        <v>10.24</v>
      </c>
      <c r="C18" s="7">
        <v>0</v>
      </c>
      <c r="D18" s="7">
        <v>2.22</v>
      </c>
      <c r="E18" s="7">
        <v>3.42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468.85</v>
      </c>
      <c r="C23" s="5">
        <v>1127.47</v>
      </c>
      <c r="D23" s="5">
        <v>118.97</v>
      </c>
      <c r="E23" s="5">
        <v>148.66</v>
      </c>
      <c r="F23" s="15">
        <f>=SUM(B23:E23)</f>
      </c>
    </row>
    <row r="24" ht="12" customHeight="1">
      <c r="A24" s="6" t="s">
        <v>21</v>
      </c>
      <c r="B24" s="7">
        <v>55.05</v>
      </c>
      <c r="C24" s="7">
        <v>67.85</v>
      </c>
      <c r="D24" s="7">
        <v>14.18</v>
      </c>
      <c r="E24" s="7">
        <v>18.85</v>
      </c>
      <c r="F24" s="14">
        <f>=SUM(B24:E24)</f>
      </c>
    </row>
    <row r="25" ht="12" customHeight="1">
      <c r="A25" s="6" t="s">
        <v>22</v>
      </c>
      <c r="B25" s="7">
        <v>2.52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1129.57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906.74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26.1</v>
      </c>
      <c r="C33" s="7">
        <v>63.44</v>
      </c>
      <c r="D33" s="7">
        <v>5.64</v>
      </c>
      <c r="E33" s="7">
        <v>8.65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RIDGEFIELD TWP</oddHeader>
    <evenHeader>&amp;CAUDITOR'S OFFICE, HURON COUNTY
STATEMENT OF SEMI-ANNUAL APPORTIONMENT OF TAXES
MADE AT THE FIRST HALF REAL ESTATE SETTLEMENT TAX YEAR 2025, WITH THE COUNTY TREASURER FOR RIDGEFIELD TWP</evenHeader>
    <firstHeader>&amp;CAUDITOR'S OFFICE, HURON COUNTY
STATEMENT OF SEMI-ANNUAL APPORTIONMENT OF TAXES
MADE AT THE FIRST HALF REAL ESTATE SETTLEMENT TAX YEAR 2025, WITH THE COUNTY TREASURER FOR RIDGEFIELD TWP</firstHeader>
  </headerFooter>
</worksheet>
</file>

<file path=xl/worksheets/sheet38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165</v>
      </c>
      <c r="C2" s="3" t="s">
        <v>166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60109.15</v>
      </c>
      <c r="C4" s="5">
        <v>14207.4</v>
      </c>
      <c r="D4" s="15">
        <f>=SUM(B4:C4)</f>
      </c>
    </row>
    <row r="5" ht="12" customHeight="1">
      <c r="A5" s="6" t="s">
        <v>4</v>
      </c>
      <c r="B5" s="7">
        <v>1739.89</v>
      </c>
      <c r="C5" s="7">
        <v>411.27</v>
      </c>
      <c r="D5" s="14">
        <f>=SUM(B5:C5)</f>
      </c>
    </row>
    <row r="6" ht="12" customHeight="1">
      <c r="A6" s="6" t="s">
        <v>5</v>
      </c>
      <c r="B6" s="7">
        <v>1850.89</v>
      </c>
      <c r="C6" s="7">
        <v>437.49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1038.77</v>
      </c>
      <c r="C8" s="7">
        <v>245.53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5054.56</v>
      </c>
      <c r="C13" s="5">
        <v>1194.82</v>
      </c>
      <c r="D13" s="15">
        <f>=SUM(B13:C13)</f>
      </c>
    </row>
    <row r="14" ht="12" customHeight="1">
      <c r="A14" s="6" t="s">
        <v>12</v>
      </c>
      <c r="B14" s="7">
        <v>-1.81</v>
      </c>
      <c r="C14" s="7">
        <v>-0.43</v>
      </c>
      <c r="D14" s="14">
        <f>=SUM(B14:C14)</f>
      </c>
    </row>
    <row r="15" ht="12" customHeight="1">
      <c r="A15" s="6" t="s">
        <v>13</v>
      </c>
      <c r="B15" s="7">
        <v>552.54</v>
      </c>
      <c r="C15" s="7">
        <v>130.6</v>
      </c>
      <c r="D15" s="14">
        <f>=SUM(B15:C15)</f>
      </c>
    </row>
    <row r="16" ht="12" customHeight="1">
      <c r="A16" s="6" t="s">
        <v>14</v>
      </c>
      <c r="B16" s="7">
        <v>-0.46</v>
      </c>
      <c r="C16" s="7">
        <v>-0.11</v>
      </c>
      <c r="D16" s="14">
        <f>=SUM(B16:C16)</f>
      </c>
    </row>
    <row r="17" ht="12" customHeight="1">
      <c r="A17" s="6" t="s">
        <v>15</v>
      </c>
      <c r="B17" s="7">
        <v>594.32</v>
      </c>
      <c r="C17" s="7">
        <v>140.66</v>
      </c>
      <c r="D17" s="14">
        <f>=SUM(B17:C17)</f>
      </c>
    </row>
    <row r="18" ht="12" customHeight="1">
      <c r="A18" s="6" t="s">
        <v>16</v>
      </c>
      <c r="B18" s="7">
        <v>23.49</v>
      </c>
      <c r="C18" s="7">
        <v>5.55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1036.5</v>
      </c>
      <c r="C23" s="5">
        <v>245</v>
      </c>
      <c r="D23" s="15">
        <f>=SUM(B23:C23)</f>
      </c>
    </row>
    <row r="24" ht="12" customHeight="1">
      <c r="A24" s="6" t="s">
        <v>21</v>
      </c>
      <c r="B24" s="7">
        <v>101.76</v>
      </c>
      <c r="C24" s="7">
        <v>24.07</v>
      </c>
      <c r="D24" s="14">
        <f>=SUM(B24:C24)</f>
      </c>
    </row>
    <row r="25" ht="12" customHeight="1">
      <c r="A25" s="6" t="s">
        <v>22</v>
      </c>
      <c r="B25" s="7">
        <v>4.01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296.94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721.2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507.99</v>
      </c>
      <c r="C33" s="7">
        <v>120.07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RIPLEY TWP</oddHeader>
    <evenHeader>&amp;CAUDITOR'S OFFICE, HURON COUNTY
STATEMENT OF SEMI-ANNUAL APPORTIONMENT OF TAXES
MADE AT THE FIRST HALF REAL ESTATE SETTLEMENT TAX YEAR 2025, WITH THE COUNTY TREASURER FOR RIPLEY TWP</evenHeader>
    <firstHeader>&amp;CAUDITOR'S OFFICE, HURON COUNTY
STATEMENT OF SEMI-ANNUAL APPORTIONMENT OF TAXES
MADE AT THE FIRST HALF REAL ESTATE SETTLEMENT TAX YEAR 2025, WITH THE COUNTY TREASURER FOR RIPLEY TWP</firstHeader>
  </headerFooter>
</worksheet>
</file>

<file path=xl/worksheets/sheet39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167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47653.27</v>
      </c>
      <c r="C4" s="15">
        <f>=SUM(B4)</f>
      </c>
    </row>
    <row r="5" ht="12" customHeight="1">
      <c r="A5" s="6" t="s">
        <v>4</v>
      </c>
      <c r="B5" s="7">
        <v>460.32</v>
      </c>
      <c r="C5" s="14">
        <f>=SUM(B5)</f>
      </c>
    </row>
    <row r="6" ht="12" customHeight="1">
      <c r="A6" s="6" t="s">
        <v>5</v>
      </c>
      <c r="B6" s="7">
        <v>1529.55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1028.55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4070.84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379.56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464.89</v>
      </c>
      <c r="C17" s="14">
        <f>=SUM(B17)</f>
      </c>
    </row>
    <row r="18" ht="12" customHeight="1">
      <c r="A18" s="6" t="s">
        <v>16</v>
      </c>
      <c r="B18" s="7">
        <v>26.78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811.3</v>
      </c>
      <c r="C23" s="15">
        <f>=SUM(B23)</f>
      </c>
    </row>
    <row r="24" ht="12" customHeight="1">
      <c r="A24" s="6" t="s">
        <v>21</v>
      </c>
      <c r="B24" s="7">
        <v>100.19</v>
      </c>
      <c r="C24" s="14">
        <f>=SUM(B24)</f>
      </c>
    </row>
    <row r="25" ht="12" customHeight="1">
      <c r="A25" s="6" t="s">
        <v>22</v>
      </c>
      <c r="B25" s="7">
        <v>6.3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882.19</v>
      </c>
      <c r="C27" s="14">
        <f>=SUM(B27)</f>
      </c>
    </row>
    <row r="28" ht="12" customHeight="1">
      <c r="A28" s="6" t="s">
        <v>25</v>
      </c>
      <c r="B28" s="7">
        <v>502.55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0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SHERMAN TWP</oddHeader>
    <evenHeader>&amp;CAUDITOR'S OFFICE, HURON COUNTY
STATEMENT OF SEMI-ANNUAL APPORTIONMENT OF TAXES
MADE AT THE FIRST HALF REAL ESTATE SETTLEMENT TAX YEAR 2025, WITH THE COUNTY TREASURER FOR SHERMAN TWP</evenHeader>
    <firstHeader>&amp;CAUDITOR'S OFFICE, HURON COUNTY
STATEMENT OF SEMI-ANNUAL APPORTIONMENT OF TAXES
MADE AT THE FIRST HALF REAL ESTATE SETTLEMENT TAX YEAR 2025, WITH THE COUNTY TREASURER FOR SHERMAN TWP</firstHead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283488.47</v>
      </c>
      <c r="C4" s="15">
        <f>=SUM(B4)</f>
      </c>
    </row>
    <row r="5" ht="12" customHeight="1">
      <c r="A5" s="6" t="s">
        <v>4</v>
      </c>
      <c r="B5" s="7">
        <v>63114.94</v>
      </c>
      <c r="C5" s="14">
        <f>=SUM(B5)</f>
      </c>
    </row>
    <row r="6" ht="12" customHeight="1">
      <c r="A6" s="6" t="s">
        <v>5</v>
      </c>
      <c r="B6" s="7">
        <v>24841.54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13149.92</v>
      </c>
      <c r="C8" s="14">
        <f>=SUM(B8)</f>
      </c>
    </row>
    <row r="9" ht="12" customHeight="1">
      <c r="A9" s="6" t="s">
        <v>8</v>
      </c>
      <c r="B9" s="7">
        <v>379.68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6771.36</v>
      </c>
      <c r="C17" s="14">
        <f>=SUM(B17)</f>
      </c>
    </row>
    <row r="18" ht="12" customHeight="1">
      <c r="A18" s="6" t="s">
        <v>16</v>
      </c>
      <c r="B18" s="7">
        <v>96.73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6151.56</v>
      </c>
      <c r="C23" s="15">
        <f>=SUM(B23)</f>
      </c>
    </row>
    <row r="24" ht="12" customHeight="1">
      <c r="A24" s="6" t="s">
        <v>21</v>
      </c>
      <c r="B24" s="7">
        <v>1305.28</v>
      </c>
      <c r="C24" s="14">
        <f>=SUM(B24)</f>
      </c>
    </row>
    <row r="25" ht="12" customHeight="1">
      <c r="A25" s="6" t="s">
        <v>22</v>
      </c>
      <c r="B25" s="7">
        <v>62.99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33.77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2124.91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</oddHeader>
    <evenHeader>&amp;CAUDITOR'S OFFICE, HURON COUNTY
STATEMENT OF SEMI-ANNUAL APPORTIONMENT OF TAXES
MADE AT THE FIRST HALF REAL ESTATE SETTLEMENT TAX YEAR 2025, WITH THE COUNTY TREASURER FOR </evenHeader>
    <firstHeader>&amp;CAUDITOR'S OFFICE, HURON COUNTY
STATEMENT OF SEMI-ANNUAL APPORTIONMENT OF TAXES
MADE AT THE FIRST HALF REAL ESTATE SETTLEMENT TAX YEAR 2025, WITH THE COUNTY TREASURER FOR </firstHeader>
  </headerFooter>
</worksheet>
</file>

<file path=xl/worksheets/sheet40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135</v>
      </c>
      <c r="C2" s="3" t="s">
        <v>168</v>
      </c>
      <c r="D2" s="3" t="s">
        <v>169</v>
      </c>
      <c r="E2" s="3" t="s">
        <v>170</v>
      </c>
      <c r="F2" s="3" t="s">
        <v>171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56093.94</v>
      </c>
      <c r="C4" s="5">
        <v>49860.44</v>
      </c>
      <c r="D4" s="5">
        <v>22102.21</v>
      </c>
      <c r="E4" s="5">
        <v>29577.26</v>
      </c>
      <c r="F4" s="5">
        <v>41142.13</v>
      </c>
      <c r="G4" s="15">
        <f>=SUM(B4:F4)</f>
      </c>
    </row>
    <row r="5" ht="12" customHeight="1">
      <c r="A5" s="6" t="s">
        <v>4</v>
      </c>
      <c r="B5" s="7">
        <v>4564.69</v>
      </c>
      <c r="C5" s="7">
        <v>4057.48</v>
      </c>
      <c r="D5" s="7">
        <v>3444.29</v>
      </c>
      <c r="E5" s="7">
        <v>4592.26</v>
      </c>
      <c r="F5" s="7">
        <v>3296.71</v>
      </c>
      <c r="G5" s="14">
        <f>=SUM(B5:F5)</f>
      </c>
    </row>
    <row r="6" ht="12" customHeight="1">
      <c r="A6" s="6" t="s">
        <v>5</v>
      </c>
      <c r="B6" s="7">
        <v>1426.54</v>
      </c>
      <c r="C6" s="7">
        <v>1268.06</v>
      </c>
      <c r="D6" s="7">
        <v>1188.81</v>
      </c>
      <c r="E6" s="7">
        <v>1585.05</v>
      </c>
      <c r="F6" s="7">
        <v>1030.29</v>
      </c>
      <c r="G6" s="16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4">
        <f>=SUM(B7:F7)</f>
      </c>
    </row>
    <row r="8" ht="12" customHeight="1">
      <c r="A8" s="6" t="s">
        <v>7</v>
      </c>
      <c r="B8" s="7">
        <v>1644.15</v>
      </c>
      <c r="C8" s="7">
        <v>1461.51</v>
      </c>
      <c r="D8" s="7">
        <v>654.58</v>
      </c>
      <c r="E8" s="7">
        <v>876.05</v>
      </c>
      <c r="F8" s="7">
        <v>1336.02</v>
      </c>
      <c r="G8" s="14">
        <f>=SUM(B8:F8)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4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7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4917.02</v>
      </c>
      <c r="C13" s="5">
        <v>4370.79</v>
      </c>
      <c r="D13" s="5">
        <v>1937.17</v>
      </c>
      <c r="E13" s="5">
        <v>2592.27</v>
      </c>
      <c r="F13" s="5">
        <v>0</v>
      </c>
      <c r="G13" s="15">
        <f>=SUM(B13:F13)</f>
      </c>
    </row>
    <row r="14" ht="12" customHeight="1">
      <c r="A14" s="6" t="s">
        <v>12</v>
      </c>
      <c r="B14" s="7">
        <v>-1.57</v>
      </c>
      <c r="C14" s="7">
        <v>-1.4</v>
      </c>
      <c r="D14" s="7">
        <v>-0.62</v>
      </c>
      <c r="E14" s="7">
        <v>-0.83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764.39</v>
      </c>
      <c r="C15" s="7">
        <v>679.45</v>
      </c>
      <c r="D15" s="7">
        <v>301.13</v>
      </c>
      <c r="E15" s="7">
        <v>403.09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-0.16</v>
      </c>
      <c r="C16" s="7">
        <v>-0.14</v>
      </c>
      <c r="D16" s="7">
        <v>-0.06</v>
      </c>
      <c r="E16" s="7">
        <v>-0.08</v>
      </c>
      <c r="F16" s="7">
        <v>0</v>
      </c>
      <c r="G16" s="14">
        <f>=SUM(B16:F16)</f>
      </c>
    </row>
    <row r="17" ht="12" customHeight="1">
      <c r="A17" s="6" t="s">
        <v>15</v>
      </c>
      <c r="B17" s="7">
        <v>1057.26</v>
      </c>
      <c r="C17" s="7">
        <v>940.73</v>
      </c>
      <c r="D17" s="7">
        <v>416.8</v>
      </c>
      <c r="E17" s="7">
        <v>557.1</v>
      </c>
      <c r="F17" s="7">
        <v>873.29</v>
      </c>
      <c r="G17" s="14">
        <f>=SUM(B17:F17)</f>
      </c>
    </row>
    <row r="18" ht="12" customHeight="1">
      <c r="A18" s="6" t="s">
        <v>16</v>
      </c>
      <c r="B18" s="7">
        <v>15.4</v>
      </c>
      <c r="C18" s="7">
        <v>13.69</v>
      </c>
      <c r="D18" s="7">
        <v>6.07</v>
      </c>
      <c r="E18" s="7">
        <v>8.12</v>
      </c>
      <c r="F18" s="7">
        <v>12.71</v>
      </c>
      <c r="G18" s="16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7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7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1020.35</v>
      </c>
      <c r="C23" s="5">
        <v>907</v>
      </c>
      <c r="D23" s="5">
        <v>438.53</v>
      </c>
      <c r="E23" s="5">
        <v>586.47</v>
      </c>
      <c r="F23" s="5">
        <v>749.39</v>
      </c>
      <c r="G23" s="15">
        <f>=SUM(B23:F23)</f>
      </c>
    </row>
    <row r="24" ht="12" customHeight="1">
      <c r="A24" s="6" t="s">
        <v>21</v>
      </c>
      <c r="B24" s="7">
        <v>163.05</v>
      </c>
      <c r="C24" s="7">
        <v>144.93</v>
      </c>
      <c r="D24" s="7">
        <v>64.92</v>
      </c>
      <c r="E24" s="7">
        <v>86.88</v>
      </c>
      <c r="F24" s="7">
        <v>132.33</v>
      </c>
      <c r="G24" s="14">
        <f>=SUM(B24:F24)</f>
      </c>
    </row>
    <row r="25" ht="12" customHeight="1">
      <c r="A25" s="6" t="s">
        <v>22</v>
      </c>
      <c r="B25" s="7">
        <v>10.22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166.53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6" t="s">
        <v>25</v>
      </c>
      <c r="B28" s="7">
        <v>1130.12</v>
      </c>
      <c r="C28" s="7">
        <v>0</v>
      </c>
      <c r="D28" s="7">
        <v>0</v>
      </c>
      <c r="E28" s="7">
        <v>0</v>
      </c>
      <c r="F28" s="7">
        <v>0</v>
      </c>
      <c r="G28" s="14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4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7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7">
        <f>=SUM(B32:F32)</f>
      </c>
    </row>
    <row r="33" ht="12" customHeight="1">
      <c r="A33" s="6" t="s">
        <v>29</v>
      </c>
      <c r="B33" s="7">
        <v>29.31</v>
      </c>
      <c r="C33" s="7">
        <v>26.05</v>
      </c>
      <c r="D33" s="7">
        <v>11.55</v>
      </c>
      <c r="E33" s="7">
        <v>15.45</v>
      </c>
      <c r="F33" s="7">
        <v>24.19</v>
      </c>
      <c r="G33" s="14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4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7">
        <f>=SUM(B35:F35)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TOWNSEND TWP</oddHeader>
    <evenHeader>&amp;CAUDITOR'S OFFICE, HURON COUNTY
STATEMENT OF SEMI-ANNUAL APPORTIONMENT OF TAXES
MADE AT THE FIRST HALF REAL ESTATE SETTLEMENT TAX YEAR 2025, WITH THE COUNTY TREASURER FOR TOWNSEND TWP</evenHeader>
    <firstHeader>&amp;CAUDITOR'S OFFICE, HURON COUNTY
STATEMENT OF SEMI-ANNUAL APPORTIONMENT OF TAXES
MADE AT THE FIRST HALF REAL ESTATE SETTLEMENT TAX YEAR 2025, WITH THE COUNTY TREASURER FOR TOWNSEND TWP</firstHeader>
  </headerFooter>
</worksheet>
</file>

<file path=xl/worksheets/sheet41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172</v>
      </c>
      <c r="C2" s="3" t="s">
        <v>173</v>
      </c>
      <c r="D2" s="3" t="s">
        <v>174</v>
      </c>
      <c r="E2" s="3" t="s">
        <v>175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37014.35</v>
      </c>
      <c r="C4" s="5">
        <v>28066.61</v>
      </c>
      <c r="D4" s="5">
        <v>42097.61</v>
      </c>
      <c r="E4" s="5">
        <v>37366.17</v>
      </c>
      <c r="F4" s="15">
        <f>=SUM(B4:E4)</f>
      </c>
    </row>
    <row r="5" ht="12" customHeight="1">
      <c r="A5" s="6" t="s">
        <v>4</v>
      </c>
      <c r="B5" s="7">
        <v>2333.65</v>
      </c>
      <c r="C5" s="7">
        <v>840.09</v>
      </c>
      <c r="D5" s="7">
        <v>1260.04</v>
      </c>
      <c r="E5" s="7">
        <v>3239.91</v>
      </c>
      <c r="F5" s="14">
        <f>=SUM(B5:E5)</f>
      </c>
    </row>
    <row r="6" ht="12" customHeight="1">
      <c r="A6" s="6" t="s">
        <v>5</v>
      </c>
      <c r="B6" s="7">
        <v>5429.76</v>
      </c>
      <c r="C6" s="7">
        <v>5934.33</v>
      </c>
      <c r="D6" s="7">
        <v>8901.49</v>
      </c>
      <c r="E6" s="7">
        <v>9049.63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1511.31</v>
      </c>
      <c r="C8" s="7">
        <v>1119.94</v>
      </c>
      <c r="D8" s="7">
        <v>1679.94</v>
      </c>
      <c r="E8" s="7">
        <v>1732.83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3320.84</v>
      </c>
      <c r="C13" s="5">
        <v>2511.41</v>
      </c>
      <c r="D13" s="5">
        <v>3766.66</v>
      </c>
      <c r="E13" s="5">
        <v>0</v>
      </c>
      <c r="F13" s="15">
        <f>=SUM(B13:E13)</f>
      </c>
    </row>
    <row r="14" ht="12" customHeight="1">
      <c r="A14" s="6" t="s">
        <v>12</v>
      </c>
      <c r="B14" s="7">
        <v>-2.13</v>
      </c>
      <c r="C14" s="7">
        <v>-2.36</v>
      </c>
      <c r="D14" s="7">
        <v>-3.54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546.52</v>
      </c>
      <c r="C15" s="7">
        <v>372.76</v>
      </c>
      <c r="D15" s="7">
        <v>559.17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-0.41</v>
      </c>
      <c r="C16" s="7">
        <v>-0.46</v>
      </c>
      <c r="D16" s="7">
        <v>-0.69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662.72</v>
      </c>
      <c r="C17" s="7">
        <v>426.24</v>
      </c>
      <c r="D17" s="7">
        <v>639.36</v>
      </c>
      <c r="E17" s="7">
        <v>755.22</v>
      </c>
      <c r="F17" s="14">
        <f>=SUM(B17:E17)</f>
      </c>
    </row>
    <row r="18" ht="12" customHeight="1">
      <c r="A18" s="6" t="s">
        <v>16</v>
      </c>
      <c r="B18" s="7">
        <v>15.38</v>
      </c>
      <c r="C18" s="7">
        <v>17.08</v>
      </c>
      <c r="D18" s="7">
        <v>25.62</v>
      </c>
      <c r="E18" s="7">
        <v>17.5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741.1</v>
      </c>
      <c r="C23" s="5">
        <v>575.76</v>
      </c>
      <c r="D23" s="5">
        <v>863.59</v>
      </c>
      <c r="E23" s="5">
        <v>822.79</v>
      </c>
      <c r="F23" s="15">
        <f>=SUM(B23:E23)</f>
      </c>
    </row>
    <row r="24" ht="12" customHeight="1">
      <c r="A24" s="6" t="s">
        <v>21</v>
      </c>
      <c r="B24" s="7">
        <v>149.83</v>
      </c>
      <c r="C24" s="7">
        <v>110.56</v>
      </c>
      <c r="D24" s="7">
        <v>165.85</v>
      </c>
      <c r="E24" s="7">
        <v>171.51</v>
      </c>
      <c r="F24" s="14">
        <f>=SUM(B24:E24)</f>
      </c>
    </row>
    <row r="25" ht="12" customHeight="1">
      <c r="A25" s="6" t="s">
        <v>22</v>
      </c>
      <c r="B25" s="7">
        <v>8.16</v>
      </c>
      <c r="C25" s="7">
        <v>5.28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192.81</v>
      </c>
      <c r="C27" s="7">
        <v>150.71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669.18</v>
      </c>
      <c r="C28" s="7">
        <v>523.17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34</v>
      </c>
      <c r="C33" s="7">
        <v>37.77</v>
      </c>
      <c r="D33" s="7">
        <v>56.65</v>
      </c>
      <c r="E33" s="7">
        <v>38.7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WAKEMAN TWP</oddHeader>
    <evenHeader>&amp;CAUDITOR'S OFFICE, HURON COUNTY
STATEMENT OF SEMI-ANNUAL APPORTIONMENT OF TAXES
MADE AT THE FIRST HALF REAL ESTATE SETTLEMENT TAX YEAR 2025, WITH THE COUNTY TREASURER FOR WAKEMAN TWP</evenHeader>
    <firstHeader>&amp;CAUDITOR'S OFFICE, HURON COUNTY
STATEMENT OF SEMI-ANNUAL APPORTIONMENT OF TAXES
MADE AT THE FIRST HALF REAL ESTATE SETTLEMENT TAX YEAR 2025, WITH THE COUNTY TREASURER FOR WAKEMAN TWP</firstHeader>
  </headerFooter>
</worksheet>
</file>

<file path=xl/worksheets/sheet42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176</v>
      </c>
      <c r="C2" s="3" t="s">
        <v>177</v>
      </c>
      <c r="D2" s="3" t="s">
        <v>178</v>
      </c>
      <c r="E2" s="3" t="s">
        <v>179</v>
      </c>
      <c r="F2" s="3" t="s">
        <v>180</v>
      </c>
      <c r="G2" s="3" t="s">
        <v>181</v>
      </c>
      <c r="H2" s="3" t="s">
        <v>182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8972.98</v>
      </c>
      <c r="C4" s="5">
        <v>59818.49</v>
      </c>
      <c r="D4" s="5">
        <v>8972.98</v>
      </c>
      <c r="E4" s="5">
        <v>20608.17</v>
      </c>
      <c r="F4" s="5">
        <v>9477.32</v>
      </c>
      <c r="G4" s="5">
        <v>18954.16</v>
      </c>
      <c r="H4" s="5">
        <v>9477.32</v>
      </c>
      <c r="I4" s="15">
        <f>=SUM(B4:H4)</f>
      </c>
    </row>
    <row r="5" ht="12" customHeight="1">
      <c r="A5" s="6" t="s">
        <v>4</v>
      </c>
      <c r="B5" s="7">
        <v>9480.63</v>
      </c>
      <c r="C5" s="7">
        <v>63203.28</v>
      </c>
      <c r="D5" s="7">
        <v>9480.63</v>
      </c>
      <c r="E5" s="7">
        <v>59691.3</v>
      </c>
      <c r="F5" s="7">
        <v>14923.09</v>
      </c>
      <c r="G5" s="7">
        <v>29846.49</v>
      </c>
      <c r="H5" s="7">
        <v>14923.09</v>
      </c>
      <c r="I5" s="14">
        <f>=SUM(B5:H5)</f>
      </c>
    </row>
    <row r="6" ht="12" customHeight="1">
      <c r="A6" s="6" t="s">
        <v>5</v>
      </c>
      <c r="B6" s="7">
        <v>1140.83</v>
      </c>
      <c r="C6" s="7">
        <v>7605.56</v>
      </c>
      <c r="D6" s="7">
        <v>1140.83</v>
      </c>
      <c r="E6" s="7">
        <v>7605.56</v>
      </c>
      <c r="F6" s="7">
        <v>1901.38</v>
      </c>
      <c r="G6" s="7">
        <v>3802.78</v>
      </c>
      <c r="H6" s="7">
        <v>1901.38</v>
      </c>
      <c r="I6" s="16">
        <f>=SUM(B6:H6)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14">
        <f>=SUM(B7:H7)</f>
      </c>
    </row>
    <row r="8" ht="12" customHeight="1">
      <c r="A8" s="6" t="s">
        <v>7</v>
      </c>
      <c r="B8" s="7">
        <v>616.87</v>
      </c>
      <c r="C8" s="7">
        <v>4112.32</v>
      </c>
      <c r="D8" s="7">
        <v>616.87</v>
      </c>
      <c r="E8" s="7">
        <v>2468.17</v>
      </c>
      <c r="F8" s="7">
        <v>787.55</v>
      </c>
      <c r="G8" s="7">
        <v>1575.19</v>
      </c>
      <c r="H8" s="7">
        <v>787.55</v>
      </c>
      <c r="I8" s="14">
        <f>=SUM(B8:H8)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4">
        <f>=SUM(B9:H9)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17">
        <f>=SUM(B10:H10)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826.99</v>
      </c>
      <c r="C13" s="5">
        <v>5515.86</v>
      </c>
      <c r="D13" s="5">
        <v>826.99</v>
      </c>
      <c r="E13" s="5">
        <v>1899.92</v>
      </c>
      <c r="F13" s="5">
        <v>873.67</v>
      </c>
      <c r="G13" s="5">
        <v>1747.15</v>
      </c>
      <c r="H13" s="5">
        <v>873.67</v>
      </c>
      <c r="I13" s="15">
        <f>=SUM(B13:H13)</f>
      </c>
    </row>
    <row r="14" ht="12" customHeight="1">
      <c r="A14" s="6" t="s">
        <v>12</v>
      </c>
      <c r="B14" s="7">
        <v>-2.37</v>
      </c>
      <c r="C14" s="7">
        <v>-15.82</v>
      </c>
      <c r="D14" s="7">
        <v>-2.37</v>
      </c>
      <c r="E14" s="7">
        <v>-5.46</v>
      </c>
      <c r="F14" s="7">
        <v>-2.51</v>
      </c>
      <c r="G14" s="7">
        <v>-5.01</v>
      </c>
      <c r="H14" s="7">
        <v>-2.51</v>
      </c>
      <c r="I14" s="14">
        <f>=SUM(B14:H14)</f>
      </c>
    </row>
    <row r="15" ht="12" customHeight="1">
      <c r="A15" s="6" t="s">
        <v>13</v>
      </c>
      <c r="B15" s="7">
        <v>153</v>
      </c>
      <c r="C15" s="7">
        <v>1019.73</v>
      </c>
      <c r="D15" s="7">
        <v>153</v>
      </c>
      <c r="E15" s="7">
        <v>351.37</v>
      </c>
      <c r="F15" s="7">
        <v>161.65</v>
      </c>
      <c r="G15" s="7">
        <v>322.87</v>
      </c>
      <c r="H15" s="7">
        <v>161.65</v>
      </c>
      <c r="I15" s="14">
        <f>=SUM(B15:H15)</f>
      </c>
    </row>
    <row r="16" ht="12" customHeight="1">
      <c r="A16" s="6" t="s">
        <v>14</v>
      </c>
      <c r="B16" s="7">
        <v>-0.06</v>
      </c>
      <c r="C16" s="7">
        <v>-0.37</v>
      </c>
      <c r="D16" s="7">
        <v>-0.06</v>
      </c>
      <c r="E16" s="7">
        <v>-0.13</v>
      </c>
      <c r="F16" s="7">
        <v>-0.06</v>
      </c>
      <c r="G16" s="7">
        <v>-0.12</v>
      </c>
      <c r="H16" s="7">
        <v>-0.06</v>
      </c>
      <c r="I16" s="14">
        <f>=SUM(B16:H16)</f>
      </c>
    </row>
    <row r="17" ht="12" customHeight="1">
      <c r="A17" s="6" t="s">
        <v>15</v>
      </c>
      <c r="B17" s="7">
        <v>262.01</v>
      </c>
      <c r="C17" s="7">
        <v>1749.36</v>
      </c>
      <c r="D17" s="7">
        <v>262.01</v>
      </c>
      <c r="E17" s="7">
        <v>602.82</v>
      </c>
      <c r="F17" s="7">
        <v>277.74</v>
      </c>
      <c r="G17" s="7">
        <v>553.6</v>
      </c>
      <c r="H17" s="7">
        <v>277.74</v>
      </c>
      <c r="I17" s="14">
        <f>=SUM(B17:H17)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6">
        <f>=SUM(B18:H18)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17">
        <f>=SUM(B19:H19)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17">
        <f>=SUM(B20:H20)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323.59</v>
      </c>
      <c r="C23" s="5">
        <v>2157.27</v>
      </c>
      <c r="D23" s="5">
        <v>323.59</v>
      </c>
      <c r="E23" s="5">
        <v>1446.94</v>
      </c>
      <c r="F23" s="5">
        <v>433.74</v>
      </c>
      <c r="G23" s="5">
        <v>867.44</v>
      </c>
      <c r="H23" s="5">
        <v>433.74</v>
      </c>
      <c r="I23" s="15">
        <f>=SUM(B23:H23)</f>
      </c>
    </row>
    <row r="24" ht="12" customHeight="1">
      <c r="A24" s="6" t="s">
        <v>21</v>
      </c>
      <c r="B24" s="7">
        <v>61.93</v>
      </c>
      <c r="C24" s="7">
        <v>412.87</v>
      </c>
      <c r="D24" s="7">
        <v>61.93</v>
      </c>
      <c r="E24" s="7">
        <v>247.35</v>
      </c>
      <c r="F24" s="7">
        <v>79.01</v>
      </c>
      <c r="G24" s="7">
        <v>158.05</v>
      </c>
      <c r="H24" s="7">
        <v>79.01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17.11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1275.67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4">
        <f>=SUM(B28:H28)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4">
        <f>=SUM(B29:H29)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17">
        <f>=SUM(B30:H30)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17">
        <f>=SUM(B32:H32)</f>
      </c>
    </row>
    <row r="33" ht="12" customHeight="1">
      <c r="A33" s="6" t="s">
        <v>29</v>
      </c>
      <c r="B33" s="7">
        <v>20.57</v>
      </c>
      <c r="C33" s="7">
        <v>137.15</v>
      </c>
      <c r="D33" s="7">
        <v>20.57</v>
      </c>
      <c r="E33" s="7">
        <v>47.25</v>
      </c>
      <c r="F33" s="7">
        <v>21.72</v>
      </c>
      <c r="G33" s="7">
        <v>43.45</v>
      </c>
      <c r="H33" s="7">
        <v>21.72</v>
      </c>
      <c r="I33" s="14">
        <f>=SUM(B33:H33)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4">
        <f>=SUM(B34:H34)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17">
        <f>=SUM(B35:H35)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2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2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BELLEVUE CITY</oddHeader>
    <evenHeader>&amp;CAUDITOR'S OFFICE, HURON COUNTY
STATEMENT OF SEMI-ANNUAL APPORTIONMENT OF TAXES
MADE AT THE FIRST HALF REAL ESTATE SETTLEMENT TAX YEAR 2025, WITH THE COUNTY TREASURER FOR BELLEVUE CITY</evenHeader>
    <firstHeader>&amp;CAUDITOR'S OFFICE, HURON COUNTY
STATEMENT OF SEMI-ANNUAL APPORTIONMENT OF TAXES
MADE AT THE FIRST HALF REAL ESTATE SETTLEMENT TAX YEAR 2025, WITH THE COUNTY TREASURER FOR BELLEVUE CITY</firstHeader>
  </headerFooter>
</worksheet>
</file>

<file path=xl/worksheets/sheet43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126</v>
      </c>
      <c r="C2" s="3" t="s">
        <v>183</v>
      </c>
      <c r="D2" s="3" t="s">
        <v>184</v>
      </c>
      <c r="E2" s="3" t="s">
        <v>185</v>
      </c>
      <c r="F2" s="3" t="s">
        <v>186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41641.38</v>
      </c>
      <c r="C4" s="5">
        <v>12604.66</v>
      </c>
      <c r="D4" s="5">
        <v>10993.04</v>
      </c>
      <c r="E4" s="5">
        <v>14070.8</v>
      </c>
      <c r="F4" s="5">
        <v>48183.45</v>
      </c>
      <c r="G4" s="15">
        <f>=SUM(B4:F4)</f>
      </c>
    </row>
    <row r="5" ht="12" customHeight="1">
      <c r="A5" s="6" t="s">
        <v>4</v>
      </c>
      <c r="B5" s="7">
        <v>5087.14</v>
      </c>
      <c r="C5" s="7">
        <v>2178.97</v>
      </c>
      <c r="D5" s="7">
        <v>1702.31</v>
      </c>
      <c r="E5" s="7">
        <v>2178.97</v>
      </c>
      <c r="F5" s="7">
        <v>6809.33</v>
      </c>
      <c r="G5" s="14">
        <f>=SUM(B5:F5)</f>
      </c>
    </row>
    <row r="6" ht="12" customHeight="1">
      <c r="A6" s="6" t="s">
        <v>5</v>
      </c>
      <c r="B6" s="7">
        <v>996.91</v>
      </c>
      <c r="C6" s="7">
        <v>469.13</v>
      </c>
      <c r="D6" s="7">
        <v>366.51</v>
      </c>
      <c r="E6" s="7">
        <v>469.13</v>
      </c>
      <c r="F6" s="7">
        <v>1466.06</v>
      </c>
      <c r="G6" s="16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4">
        <f>=SUM(B7:F7)</f>
      </c>
    </row>
    <row r="8" ht="12" customHeight="1">
      <c r="A8" s="6" t="s">
        <v>7</v>
      </c>
      <c r="B8" s="7">
        <v>3540.45</v>
      </c>
      <c r="C8" s="7">
        <v>1172.28</v>
      </c>
      <c r="D8" s="7">
        <v>1070.66</v>
      </c>
      <c r="E8" s="7">
        <v>1370.44</v>
      </c>
      <c r="F8" s="7">
        <v>4590.19</v>
      </c>
      <c r="G8" s="14">
        <f>=SUM(B8:F8)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4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7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3792.49</v>
      </c>
      <c r="C13" s="5">
        <v>1147.93</v>
      </c>
      <c r="D13" s="5">
        <v>0</v>
      </c>
      <c r="E13" s="5">
        <v>0</v>
      </c>
      <c r="F13" s="5">
        <v>0</v>
      </c>
      <c r="G13" s="15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692.14</v>
      </c>
      <c r="C15" s="7">
        <v>209.42</v>
      </c>
      <c r="D15" s="7">
        <v>0</v>
      </c>
      <c r="E15" s="7">
        <v>0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4">
        <f>=SUM(B16:F16)</f>
      </c>
    </row>
    <row r="17" ht="12" customHeight="1">
      <c r="A17" s="6" t="s">
        <v>15</v>
      </c>
      <c r="B17" s="7">
        <v>1336.2</v>
      </c>
      <c r="C17" s="7">
        <v>404.41</v>
      </c>
      <c r="D17" s="7">
        <v>398.21</v>
      </c>
      <c r="E17" s="7">
        <v>509.7</v>
      </c>
      <c r="F17" s="7">
        <v>1745.07</v>
      </c>
      <c r="G17" s="14">
        <f>=SUM(B17:F17)</f>
      </c>
    </row>
    <row r="18" ht="12" customHeight="1">
      <c r="A18" s="6" t="s">
        <v>16</v>
      </c>
      <c r="B18" s="7">
        <v>29.08</v>
      </c>
      <c r="C18" s="7">
        <v>8.8</v>
      </c>
      <c r="D18" s="7">
        <v>8.67</v>
      </c>
      <c r="E18" s="7">
        <v>11.1</v>
      </c>
      <c r="F18" s="7">
        <v>37.97</v>
      </c>
      <c r="G18" s="16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7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7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820.8</v>
      </c>
      <c r="C23" s="5">
        <v>262.98</v>
      </c>
      <c r="D23" s="5">
        <v>226.28</v>
      </c>
      <c r="E23" s="5">
        <v>289.64</v>
      </c>
      <c r="F23" s="5">
        <v>977.44</v>
      </c>
      <c r="G23" s="15">
        <f>=SUM(B23:F23)</f>
      </c>
    </row>
    <row r="24" ht="12" customHeight="1">
      <c r="A24" s="6" t="s">
        <v>21</v>
      </c>
      <c r="B24" s="7">
        <v>351.13</v>
      </c>
      <c r="C24" s="7">
        <v>116.35</v>
      </c>
      <c r="D24" s="7">
        <v>106.21</v>
      </c>
      <c r="E24" s="7">
        <v>135.93</v>
      </c>
      <c r="F24" s="7">
        <v>455.22</v>
      </c>
      <c r="G24" s="14">
        <f>=SUM(B24:F24)</f>
      </c>
    </row>
    <row r="25" ht="12" customHeight="1">
      <c r="A25" s="6" t="s">
        <v>22</v>
      </c>
      <c r="B25" s="7">
        <v>20.85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1007.1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6" t="s">
        <v>25</v>
      </c>
      <c r="B28" s="7">
        <v>475.69</v>
      </c>
      <c r="C28" s="7">
        <v>0</v>
      </c>
      <c r="D28" s="7">
        <v>0</v>
      </c>
      <c r="E28" s="7">
        <v>0</v>
      </c>
      <c r="F28" s="7">
        <v>0</v>
      </c>
      <c r="G28" s="14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4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7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7">
        <f>=SUM(B32:F32)</f>
      </c>
    </row>
    <row r="33" ht="12" customHeight="1">
      <c r="A33" s="6" t="s">
        <v>29</v>
      </c>
      <c r="B33" s="7">
        <v>29.08</v>
      </c>
      <c r="C33" s="7">
        <v>8.8</v>
      </c>
      <c r="D33" s="7">
        <v>8.67</v>
      </c>
      <c r="E33" s="7">
        <v>11.1</v>
      </c>
      <c r="F33" s="7">
        <v>37.97</v>
      </c>
      <c r="G33" s="14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4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7">
        <f>=SUM(B35:F35)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GREENWICH CORP</oddHeader>
    <evenHeader>&amp;CAUDITOR'S OFFICE, HURON COUNTY
STATEMENT OF SEMI-ANNUAL APPORTIONMENT OF TAXES
MADE AT THE FIRST HALF REAL ESTATE SETTLEMENT TAX YEAR 2025, WITH THE COUNTY TREASURER FOR GREENWICH CORP</evenHeader>
    <firstHeader>&amp;CAUDITOR'S OFFICE, HURON COUNTY
STATEMENT OF SEMI-ANNUAL APPORTIONMENT OF TAXES
MADE AT THE FIRST HALF REAL ESTATE SETTLEMENT TAX YEAR 2025, WITH THE COUNTY TREASURER FOR GREENWICH CORP</firstHeader>
  </headerFooter>
</worksheet>
</file>

<file path=xl/worksheets/sheet44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173</v>
      </c>
      <c r="C2" s="3" t="s">
        <v>187</v>
      </c>
      <c r="D2" s="3" t="s">
        <v>188</v>
      </c>
      <c r="E2" s="3" t="s">
        <v>189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5180.77</v>
      </c>
      <c r="C4" s="5">
        <v>1554.1</v>
      </c>
      <c r="D4" s="5">
        <v>9056.38</v>
      </c>
      <c r="E4" s="5">
        <v>12058.59</v>
      </c>
      <c r="F4" s="15">
        <f>=SUM(B4:E4)</f>
      </c>
    </row>
    <row r="5" ht="12" customHeight="1">
      <c r="A5" s="6" t="s">
        <v>4</v>
      </c>
      <c r="B5" s="7">
        <v>24.24</v>
      </c>
      <c r="C5" s="7">
        <v>7.27</v>
      </c>
      <c r="D5" s="7">
        <v>44.2</v>
      </c>
      <c r="E5" s="7">
        <v>47.8</v>
      </c>
      <c r="F5" s="14">
        <f>=SUM(B5:E5)</f>
      </c>
    </row>
    <row r="6" ht="12" customHeight="1">
      <c r="A6" s="6" t="s">
        <v>5</v>
      </c>
      <c r="B6" s="7">
        <v>568.85</v>
      </c>
      <c r="C6" s="7">
        <v>170.66</v>
      </c>
      <c r="D6" s="7">
        <v>2275.39</v>
      </c>
      <c r="E6" s="7">
        <v>1990.96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77.9</v>
      </c>
      <c r="C8" s="7">
        <v>23.37</v>
      </c>
      <c r="D8" s="7">
        <v>136.18</v>
      </c>
      <c r="E8" s="7">
        <v>181.33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473.71</v>
      </c>
      <c r="C13" s="5">
        <v>142.13</v>
      </c>
      <c r="D13" s="5">
        <v>828.1</v>
      </c>
      <c r="E13" s="5">
        <v>1102.61</v>
      </c>
      <c r="F13" s="15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98.72</v>
      </c>
      <c r="C15" s="7">
        <v>29.61</v>
      </c>
      <c r="D15" s="7">
        <v>172.48</v>
      </c>
      <c r="E15" s="7">
        <v>229.63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102.12</v>
      </c>
      <c r="C17" s="7">
        <v>30.59</v>
      </c>
      <c r="D17" s="7">
        <v>178.51</v>
      </c>
      <c r="E17" s="7">
        <v>237.79</v>
      </c>
      <c r="F17" s="14">
        <f>=SUM(B17:E17)</f>
      </c>
    </row>
    <row r="18" ht="12" customHeight="1">
      <c r="A18" s="6" t="s">
        <v>16</v>
      </c>
      <c r="B18" s="7">
        <v>25.8</v>
      </c>
      <c r="C18" s="7">
        <v>7.74</v>
      </c>
      <c r="D18" s="7">
        <v>45.09</v>
      </c>
      <c r="E18" s="7">
        <v>60.04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93.69</v>
      </c>
      <c r="C23" s="5">
        <v>28.11</v>
      </c>
      <c r="D23" s="5">
        <v>184.31</v>
      </c>
      <c r="E23" s="5">
        <v>228.61</v>
      </c>
      <c r="F23" s="15">
        <f>=SUM(B23:E23)</f>
      </c>
    </row>
    <row r="24" ht="12" customHeight="1">
      <c r="A24" s="6" t="s">
        <v>21</v>
      </c>
      <c r="B24" s="7">
        <v>5.21</v>
      </c>
      <c r="C24" s="7">
        <v>1.56</v>
      </c>
      <c r="D24" s="7">
        <v>9.11</v>
      </c>
      <c r="E24" s="7">
        <v>12.12</v>
      </c>
      <c r="F24" s="14">
        <f>=SUM(B24:E24)</f>
      </c>
    </row>
    <row r="25" ht="12" customHeight="1">
      <c r="A25" s="6" t="s">
        <v>22</v>
      </c>
      <c r="B25" s="7">
        <v>0.78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131.94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195.46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25.79</v>
      </c>
      <c r="C33" s="7">
        <v>7.74</v>
      </c>
      <c r="D33" s="7">
        <v>45.09</v>
      </c>
      <c r="E33" s="7">
        <v>60.03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MILAN CORP</oddHeader>
    <evenHeader>&amp;CAUDITOR'S OFFICE, HURON COUNTY
STATEMENT OF SEMI-ANNUAL APPORTIONMENT OF TAXES
MADE AT THE FIRST HALF REAL ESTATE SETTLEMENT TAX YEAR 2025, WITH THE COUNTY TREASURER FOR MILAN CORP</evenHeader>
    <firstHeader>&amp;CAUDITOR'S OFFICE, HURON COUNTY
STATEMENT OF SEMI-ANNUAL APPORTIONMENT OF TAXES
MADE AT THE FIRST HALF REAL ESTATE SETTLEMENT TAX YEAR 2025, WITH THE COUNTY TREASURER FOR MILAN CORP</firstHeader>
  </headerFooter>
</worksheet>
</file>

<file path=xl/worksheets/sheet45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190</v>
      </c>
      <c r="C2" s="3" t="s">
        <v>178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29612.81</v>
      </c>
      <c r="C4" s="5">
        <v>3553.86</v>
      </c>
      <c r="D4" s="15">
        <f>=SUM(B4:C4)</f>
      </c>
    </row>
    <row r="5" ht="12" customHeight="1">
      <c r="A5" s="6" t="s">
        <v>4</v>
      </c>
      <c r="B5" s="7">
        <v>15550.22</v>
      </c>
      <c r="C5" s="7">
        <v>1866.1</v>
      </c>
      <c r="D5" s="14">
        <f>=SUM(B5:C5)</f>
      </c>
    </row>
    <row r="6" ht="12" customHeight="1">
      <c r="A6" s="6" t="s">
        <v>5</v>
      </c>
      <c r="B6" s="7">
        <v>1861.82</v>
      </c>
      <c r="C6" s="7">
        <v>223.42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1629.92</v>
      </c>
      <c r="C8" s="7">
        <v>195.59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2715.1</v>
      </c>
      <c r="C13" s="5">
        <v>325.62</v>
      </c>
      <c r="D13" s="15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511.39</v>
      </c>
      <c r="C15" s="7">
        <v>61.31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4">
        <f>=SUM(B16:C16)</f>
      </c>
    </row>
    <row r="17" ht="12" customHeight="1">
      <c r="A17" s="6" t="s">
        <v>15</v>
      </c>
      <c r="B17" s="7">
        <v>732.6</v>
      </c>
      <c r="C17" s="7">
        <v>87.78</v>
      </c>
      <c r="D17" s="14">
        <f>=SUM(B17:C17)</f>
      </c>
    </row>
    <row r="18" ht="12" customHeight="1">
      <c r="A18" s="6" t="s">
        <v>16</v>
      </c>
      <c r="B18" s="7">
        <v>42.7</v>
      </c>
      <c r="C18" s="7">
        <v>5.12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779</v>
      </c>
      <c r="C23" s="5">
        <v>93.5</v>
      </c>
      <c r="D23" s="15">
        <f>=SUM(B23:C23)</f>
      </c>
    </row>
    <row r="24" ht="12" customHeight="1">
      <c r="A24" s="6" t="s">
        <v>21</v>
      </c>
      <c r="B24" s="7">
        <v>158.72</v>
      </c>
      <c r="C24" s="7">
        <v>19.05</v>
      </c>
      <c r="D24" s="14">
        <f>=SUM(B24:C24)</f>
      </c>
    </row>
    <row r="25" ht="12" customHeight="1">
      <c r="A25" s="6" t="s">
        <v>22</v>
      </c>
      <c r="B25" s="7">
        <v>1.73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593.81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584.31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42.68</v>
      </c>
      <c r="C33" s="7">
        <v>5.12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MONROEVILLE CORP</oddHeader>
    <evenHeader>&amp;CAUDITOR'S OFFICE, HURON COUNTY
STATEMENT OF SEMI-ANNUAL APPORTIONMENT OF TAXES
MADE AT THE FIRST HALF REAL ESTATE SETTLEMENT TAX YEAR 2025, WITH THE COUNTY TREASURER FOR MONROEVILLE CORP</evenHeader>
    <firstHeader>&amp;CAUDITOR'S OFFICE, HURON COUNTY
STATEMENT OF SEMI-ANNUAL APPORTIONMENT OF TAXES
MADE AT THE FIRST HALF REAL ESTATE SETTLEMENT TAX YEAR 2025, WITH THE COUNTY TREASURER FOR MONROEVILLE CORP</firstHeader>
  </headerFooter>
</worksheet>
</file>

<file path=xl/worksheets/sheet46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191</v>
      </c>
      <c r="C2" s="3" t="s">
        <v>178</v>
      </c>
      <c r="D2" s="3" t="s">
        <v>192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47469.37</v>
      </c>
      <c r="C4" s="5">
        <v>5477.55</v>
      </c>
      <c r="D4" s="5">
        <v>42400.06</v>
      </c>
      <c r="E4" s="15">
        <f>=SUM(B4:D4)</f>
      </c>
    </row>
    <row r="5" ht="12" customHeight="1">
      <c r="A5" s="6" t="s">
        <v>4</v>
      </c>
      <c r="B5" s="7">
        <v>11621.83</v>
      </c>
      <c r="C5" s="7">
        <v>1340.92</v>
      </c>
      <c r="D5" s="7">
        <v>11609.29</v>
      </c>
      <c r="E5" s="14">
        <f>=SUM(B5:D5)</f>
      </c>
    </row>
    <row r="6" ht="12" customHeight="1">
      <c r="A6" s="6" t="s">
        <v>5</v>
      </c>
      <c r="B6" s="7">
        <v>2078.39</v>
      </c>
      <c r="C6" s="7">
        <v>239.83</v>
      </c>
      <c r="D6" s="7">
        <v>2398.14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2395.68</v>
      </c>
      <c r="C8" s="7">
        <v>276.39</v>
      </c>
      <c r="D8" s="7">
        <v>2399.65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4368.36</v>
      </c>
      <c r="C13" s="5">
        <v>503.98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807.37</v>
      </c>
      <c r="C15" s="7">
        <v>93.2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1611.97</v>
      </c>
      <c r="C17" s="7">
        <v>185.64</v>
      </c>
      <c r="D17" s="7">
        <v>1627.36</v>
      </c>
      <c r="E17" s="14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1017.74</v>
      </c>
      <c r="C23" s="5">
        <v>117.44</v>
      </c>
      <c r="D23" s="5">
        <v>941.55</v>
      </c>
      <c r="E23" s="15">
        <f>=SUM(B23:D23)</f>
      </c>
    </row>
    <row r="24" ht="12" customHeight="1">
      <c r="A24" s="6" t="s">
        <v>21</v>
      </c>
      <c r="B24" s="7">
        <v>239.56</v>
      </c>
      <c r="C24" s="7">
        <v>27.64</v>
      </c>
      <c r="D24" s="7">
        <v>239.97</v>
      </c>
      <c r="E24" s="14">
        <f>=SUM(B24:D24)</f>
      </c>
    </row>
    <row r="25" ht="12" customHeight="1">
      <c r="A25" s="6" t="s">
        <v>22</v>
      </c>
      <c r="B25" s="7">
        <v>12.85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967.72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792.18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NEW LONDON CORP</oddHeader>
    <evenHeader>&amp;CAUDITOR'S OFFICE, HURON COUNTY
STATEMENT OF SEMI-ANNUAL APPORTIONMENT OF TAXES
MADE AT THE FIRST HALF REAL ESTATE SETTLEMENT TAX YEAR 2025, WITH THE COUNTY TREASURER FOR NEW LONDON CORP</evenHeader>
    <firstHeader>&amp;CAUDITOR'S OFFICE, HURON COUNTY
STATEMENT OF SEMI-ANNUAL APPORTIONMENT OF TAXES
MADE AT THE FIRST HALF REAL ESTATE SETTLEMENT TAX YEAR 2025, WITH THE COUNTY TREASURER FOR NEW LONDON CORP</firstHeader>
  </headerFooter>
</worksheet>
</file>

<file path=xl/worksheets/sheet47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47</v>
      </c>
      <c r="C2" s="3" t="s">
        <v>193</v>
      </c>
      <c r="D2" s="3" t="s">
        <v>194</v>
      </c>
      <c r="E2" s="3" t="s">
        <v>195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7834</v>
      </c>
      <c r="C4" s="5">
        <v>2775.91</v>
      </c>
      <c r="D4" s="5">
        <v>4221.18</v>
      </c>
      <c r="E4" s="5">
        <v>1493.99</v>
      </c>
      <c r="F4" s="15">
        <f>=SUM(B4:E4)</f>
      </c>
    </row>
    <row r="5" ht="12" customHeight="1">
      <c r="A5" s="6" t="s">
        <v>4</v>
      </c>
      <c r="B5" s="7">
        <v>166.63</v>
      </c>
      <c r="C5" s="7">
        <v>81.09</v>
      </c>
      <c r="D5" s="7">
        <v>120.23</v>
      </c>
      <c r="E5" s="7">
        <v>42.2</v>
      </c>
      <c r="F5" s="14">
        <f>=SUM(B5:E5)</f>
      </c>
    </row>
    <row r="6" ht="12" customHeight="1">
      <c r="A6" s="6" t="s">
        <v>5</v>
      </c>
      <c r="B6" s="7">
        <v>370.4</v>
      </c>
      <c r="C6" s="7">
        <v>246.93</v>
      </c>
      <c r="D6" s="7">
        <v>317.49</v>
      </c>
      <c r="E6" s="7">
        <v>105.82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890.74</v>
      </c>
      <c r="C8" s="7">
        <v>344.99</v>
      </c>
      <c r="D8" s="7">
        <v>565.03</v>
      </c>
      <c r="E8" s="7">
        <v>199.5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754.71</v>
      </c>
      <c r="C13" s="5">
        <v>267.36</v>
      </c>
      <c r="D13" s="5">
        <v>0</v>
      </c>
      <c r="E13" s="5">
        <v>0</v>
      </c>
      <c r="F13" s="15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137.46</v>
      </c>
      <c r="C15" s="7">
        <v>48.65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322.16</v>
      </c>
      <c r="C17" s="7">
        <v>113.96</v>
      </c>
      <c r="D17" s="7">
        <v>197.17</v>
      </c>
      <c r="E17" s="7">
        <v>69.75</v>
      </c>
      <c r="F17" s="14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148.28</v>
      </c>
      <c r="C23" s="5">
        <v>55.21</v>
      </c>
      <c r="D23" s="5">
        <v>83.64</v>
      </c>
      <c r="E23" s="5">
        <v>29.49</v>
      </c>
      <c r="F23" s="15">
        <f>=SUM(B23:E23)</f>
      </c>
    </row>
    <row r="24" ht="12" customHeight="1">
      <c r="A24" s="6" t="s">
        <v>21</v>
      </c>
      <c r="B24" s="7">
        <v>89.06</v>
      </c>
      <c r="C24" s="7">
        <v>34.49</v>
      </c>
      <c r="D24" s="7">
        <v>56.52</v>
      </c>
      <c r="E24" s="7">
        <v>19.96</v>
      </c>
      <c r="F24" s="14">
        <f>=SUM(B24:E24)</f>
      </c>
    </row>
    <row r="25" ht="12" customHeight="1">
      <c r="A25" s="6" t="s">
        <v>22</v>
      </c>
      <c r="B25" s="7">
        <v>4.25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336.7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142.1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NORTH FAIRFIELD CORP</oddHeader>
    <evenHeader>&amp;CAUDITOR'S OFFICE, HURON COUNTY
STATEMENT OF SEMI-ANNUAL APPORTIONMENT OF TAXES
MADE AT THE FIRST HALF REAL ESTATE SETTLEMENT TAX YEAR 2025, WITH THE COUNTY TREASURER FOR NORTH FAIRFIELD CORP</evenHeader>
    <firstHeader>&amp;CAUDITOR'S OFFICE, HURON COUNTY
STATEMENT OF SEMI-ANNUAL APPORTIONMENT OF TAXES
MADE AT THE FIRST HALF REAL ESTATE SETTLEMENT TAX YEAR 2025, WITH THE COUNTY TREASURER FOR NORTH FAIRFIELD CORP</firstHeader>
  </headerFooter>
</worksheet>
</file>

<file path=xl/worksheets/sheet48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176</v>
      </c>
      <c r="C2" s="3" t="s">
        <v>196</v>
      </c>
      <c r="D2" s="3" t="s">
        <v>178</v>
      </c>
      <c r="E2" s="3" t="s">
        <v>197</v>
      </c>
      <c r="F2" s="3" t="s">
        <v>198</v>
      </c>
      <c r="G2" s="3" t="s">
        <v>199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50328.24</v>
      </c>
      <c r="C4" s="5">
        <v>402607.16</v>
      </c>
      <c r="D4" s="5">
        <v>50328.24</v>
      </c>
      <c r="E4" s="5">
        <v>18331.02</v>
      </c>
      <c r="F4" s="5">
        <v>97455.3</v>
      </c>
      <c r="G4" s="5">
        <v>207987.99</v>
      </c>
      <c r="H4" s="15">
        <f>=SUM(B4:G4)</f>
      </c>
    </row>
    <row r="5" ht="12" customHeight="1">
      <c r="A5" s="6" t="s">
        <v>4</v>
      </c>
      <c r="B5" s="7">
        <v>14118.2</v>
      </c>
      <c r="C5" s="7">
        <v>112942.72</v>
      </c>
      <c r="D5" s="7">
        <v>14118.2</v>
      </c>
      <c r="E5" s="7">
        <v>18532.02</v>
      </c>
      <c r="F5" s="7">
        <v>36547.06</v>
      </c>
      <c r="G5" s="7">
        <v>71545.37</v>
      </c>
      <c r="H5" s="14">
        <f>=SUM(B5:G5)</f>
      </c>
    </row>
    <row r="6" ht="12" customHeight="1">
      <c r="A6" s="6" t="s">
        <v>5</v>
      </c>
      <c r="B6" s="7">
        <v>2875</v>
      </c>
      <c r="C6" s="7">
        <v>23000</v>
      </c>
      <c r="D6" s="7">
        <v>2875</v>
      </c>
      <c r="E6" s="7">
        <v>8624.99</v>
      </c>
      <c r="F6" s="7">
        <v>8624.99</v>
      </c>
      <c r="G6" s="7">
        <v>16770.83</v>
      </c>
      <c r="H6" s="16">
        <f>=SUM(B6:G6)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14">
        <f>=SUM(B7:G7)</f>
      </c>
    </row>
    <row r="8" ht="12" customHeight="1">
      <c r="A8" s="6" t="s">
        <v>7</v>
      </c>
      <c r="B8" s="7">
        <v>1969.69</v>
      </c>
      <c r="C8" s="7">
        <v>15757.44</v>
      </c>
      <c r="D8" s="7">
        <v>1969.69</v>
      </c>
      <c r="E8" s="7">
        <v>1352.73</v>
      </c>
      <c r="F8" s="7">
        <v>4598.53</v>
      </c>
      <c r="G8" s="7">
        <v>9507.89</v>
      </c>
      <c r="H8" s="14">
        <f>=SUM(B8:G8)</f>
      </c>
    </row>
    <row r="9" ht="12" customHeight="1">
      <c r="A9" s="6" t="s">
        <v>8</v>
      </c>
      <c r="B9" s="7">
        <v>243.64</v>
      </c>
      <c r="C9" s="7">
        <v>1949.05</v>
      </c>
      <c r="D9" s="7">
        <v>243.64</v>
      </c>
      <c r="E9" s="7">
        <v>319.83</v>
      </c>
      <c r="F9" s="7">
        <v>630.7</v>
      </c>
      <c r="G9" s="7">
        <v>1234.66</v>
      </c>
      <c r="H9" s="14">
        <f>=SUM(B9:G9)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17">
        <f>=SUM(B10:G10)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4629.2</v>
      </c>
      <c r="C13" s="5">
        <v>37032.42</v>
      </c>
      <c r="D13" s="5">
        <v>4629.2</v>
      </c>
      <c r="E13" s="5">
        <v>1684.74</v>
      </c>
      <c r="F13" s="5">
        <v>0</v>
      </c>
      <c r="G13" s="5">
        <v>0</v>
      </c>
      <c r="H13" s="15">
        <f>=SUM(B13:G13)</f>
      </c>
    </row>
    <row r="14" ht="12" customHeight="1">
      <c r="A14" s="6" t="s">
        <v>12</v>
      </c>
      <c r="B14" s="7">
        <v>-19.87</v>
      </c>
      <c r="C14" s="7">
        <v>-158.97</v>
      </c>
      <c r="D14" s="7">
        <v>-19.87</v>
      </c>
      <c r="E14" s="7">
        <v>-7.23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953.6</v>
      </c>
      <c r="C15" s="7">
        <v>7629.9</v>
      </c>
      <c r="D15" s="7">
        <v>953.6</v>
      </c>
      <c r="E15" s="7">
        <v>347.32</v>
      </c>
      <c r="F15" s="7">
        <v>0</v>
      </c>
      <c r="G15" s="7">
        <v>0</v>
      </c>
      <c r="H15" s="14">
        <f>=SUM(B15:G15)</f>
      </c>
    </row>
    <row r="16" ht="12" customHeight="1">
      <c r="A16" s="6" t="s">
        <v>14</v>
      </c>
      <c r="B16" s="7">
        <v>-0.13</v>
      </c>
      <c r="C16" s="7">
        <v>-1.03</v>
      </c>
      <c r="D16" s="7">
        <v>-0.13</v>
      </c>
      <c r="E16" s="7">
        <v>-0.04</v>
      </c>
      <c r="F16" s="7">
        <v>0</v>
      </c>
      <c r="G16" s="7">
        <v>0</v>
      </c>
      <c r="H16" s="14">
        <f>=SUM(B16:G16)</f>
      </c>
    </row>
    <row r="17" ht="12" customHeight="1">
      <c r="A17" s="6" t="s">
        <v>15</v>
      </c>
      <c r="B17" s="7">
        <v>1433.6</v>
      </c>
      <c r="C17" s="7">
        <v>11490.33</v>
      </c>
      <c r="D17" s="7">
        <v>1433.6</v>
      </c>
      <c r="E17" s="7">
        <v>528.86</v>
      </c>
      <c r="F17" s="7">
        <v>3147.57</v>
      </c>
      <c r="G17" s="7">
        <v>6705.55</v>
      </c>
      <c r="H17" s="14">
        <f>=SUM(B17:G17)</f>
      </c>
    </row>
    <row r="18" ht="12" customHeight="1">
      <c r="A18" s="6" t="s">
        <v>16</v>
      </c>
      <c r="B18" s="7">
        <v>15.36</v>
      </c>
      <c r="C18" s="7">
        <v>123.06</v>
      </c>
      <c r="D18" s="7">
        <v>15.36</v>
      </c>
      <c r="E18" s="7">
        <v>5.58</v>
      </c>
      <c r="F18" s="7">
        <v>33.66</v>
      </c>
      <c r="G18" s="7">
        <v>71.88</v>
      </c>
      <c r="H18" s="16">
        <f>=SUM(B18:G18)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17">
        <f>=SUM(B19:G19)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17">
        <f>=SUM(B20:G20)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1105.51</v>
      </c>
      <c r="C23" s="5">
        <v>8843.66</v>
      </c>
      <c r="D23" s="5">
        <v>1105.51</v>
      </c>
      <c r="E23" s="5">
        <v>744.82</v>
      </c>
      <c r="F23" s="5">
        <v>2347.07</v>
      </c>
      <c r="G23" s="5">
        <v>4876.5</v>
      </c>
      <c r="H23" s="15">
        <f>=SUM(B23:G23)</f>
      </c>
    </row>
    <row r="24" ht="12" customHeight="1">
      <c r="A24" s="6" t="s">
        <v>21</v>
      </c>
      <c r="B24" s="7">
        <v>197.44</v>
      </c>
      <c r="C24" s="7">
        <v>1579.42</v>
      </c>
      <c r="D24" s="7">
        <v>197.44</v>
      </c>
      <c r="E24" s="7">
        <v>135.42</v>
      </c>
      <c r="F24" s="7">
        <v>456.49</v>
      </c>
      <c r="G24" s="7">
        <v>943.59</v>
      </c>
      <c r="H24" s="14">
        <f>=SUM(B24:G24)</f>
      </c>
    </row>
    <row r="25" ht="12" customHeight="1">
      <c r="A25" s="6" t="s">
        <v>22</v>
      </c>
      <c r="B25" s="7">
        <v>0</v>
      </c>
      <c r="C25" s="7">
        <v>88.61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0</v>
      </c>
      <c r="C27" s="7">
        <v>8200.09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6" t="s">
        <v>25</v>
      </c>
      <c r="B28" s="7">
        <v>0</v>
      </c>
      <c r="C28" s="7">
        <v>7522.62</v>
      </c>
      <c r="D28" s="7">
        <v>0</v>
      </c>
      <c r="E28" s="7">
        <v>0</v>
      </c>
      <c r="F28" s="7">
        <v>0</v>
      </c>
      <c r="G28" s="7">
        <v>0</v>
      </c>
      <c r="H28" s="14">
        <f>=SUM(B28:G28)</f>
      </c>
    </row>
    <row r="29" ht="12" customHeight="1">
      <c r="A29" s="6" t="s">
        <v>26</v>
      </c>
      <c r="B29" s="7">
        <v>0</v>
      </c>
      <c r="C29" s="7">
        <v>313.18</v>
      </c>
      <c r="D29" s="7">
        <v>0</v>
      </c>
      <c r="E29" s="7">
        <v>0</v>
      </c>
      <c r="F29" s="7">
        <v>0</v>
      </c>
      <c r="G29" s="7">
        <v>0</v>
      </c>
      <c r="H29" s="14">
        <f>=SUM(B29:G29)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17">
        <f>=SUM(B30:G30)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17">
        <f>=SUM(B32:G32)</f>
      </c>
    </row>
    <row r="33" ht="12" customHeight="1">
      <c r="A33" s="6" t="s">
        <v>29</v>
      </c>
      <c r="B33" s="7">
        <v>178.3</v>
      </c>
      <c r="C33" s="7">
        <v>1426.46</v>
      </c>
      <c r="D33" s="7">
        <v>178.3</v>
      </c>
      <c r="E33" s="7">
        <v>64.89</v>
      </c>
      <c r="F33" s="7">
        <v>380.71</v>
      </c>
      <c r="G33" s="7">
        <v>812.55</v>
      </c>
      <c r="H33" s="14">
        <f>=SUM(B33:G33)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4">
        <f>=SUM(B34:G34)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17">
        <f>=SUM(B35:G35)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NORWALK CITY</oddHeader>
    <evenHeader>&amp;CAUDITOR'S OFFICE, HURON COUNTY
STATEMENT OF SEMI-ANNUAL APPORTIONMENT OF TAXES
MADE AT THE FIRST HALF REAL ESTATE SETTLEMENT TAX YEAR 2025, WITH THE COUNTY TREASURER FOR NORWALK CITY</evenHeader>
    <firstHeader>&amp;CAUDITOR'S OFFICE, HURON COUNTY
STATEMENT OF SEMI-ANNUAL APPORTIONMENT OF TAXES
MADE AT THE FIRST HALF REAL ESTATE SETTLEMENT TAX YEAR 2025, WITH THE COUNTY TREASURER FOR NORWALK CITY</firstHeader>
  </headerFooter>
</worksheet>
</file>

<file path=xl/worksheets/sheet49.xml><?xml version="1.0" encoding="utf-8"?>
<worksheet xmlns:r="http://schemas.openxmlformats.org/officeDocument/2006/relationships" xmlns="http://schemas.openxmlformats.org/spreadsheetml/2006/main">
  <dimension ref="A2:J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177</v>
      </c>
      <c r="C2" s="3" t="s">
        <v>200</v>
      </c>
      <c r="D2" s="3" t="s">
        <v>201</v>
      </c>
      <c r="E2" s="3" t="s">
        <v>202</v>
      </c>
      <c r="F2" s="3" t="s">
        <v>203</v>
      </c>
      <c r="G2" s="3" t="s">
        <v>204</v>
      </c>
      <c r="H2" s="3" t="s">
        <v>205</v>
      </c>
      <c r="I2" s="3" t="s">
        <v>206</v>
      </c>
      <c r="J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11998.24</v>
      </c>
      <c r="C4" s="5">
        <v>5620.85</v>
      </c>
      <c r="D4" s="5">
        <v>12494.95</v>
      </c>
      <c r="E4" s="5">
        <v>16069.63</v>
      </c>
      <c r="F4" s="5">
        <v>3410.35</v>
      </c>
      <c r="G4" s="5">
        <v>3410.35</v>
      </c>
      <c r="H4" s="5">
        <v>1936.54</v>
      </c>
      <c r="I4" s="5">
        <v>3872.94</v>
      </c>
      <c r="J4" s="15">
        <f>=SUM(B4:I4)</f>
      </c>
    </row>
    <row r="5" ht="12" customHeight="1">
      <c r="A5" s="6" t="s">
        <v>4</v>
      </c>
      <c r="B5" s="7">
        <v>2586.52</v>
      </c>
      <c r="C5" s="7">
        <v>3292.28</v>
      </c>
      <c r="D5" s="7">
        <v>5486.91</v>
      </c>
      <c r="E5" s="7">
        <v>6584.21</v>
      </c>
      <c r="F5" s="7">
        <v>1097.52</v>
      </c>
      <c r="G5" s="7">
        <v>1097.52</v>
      </c>
      <c r="H5" s="7">
        <v>548.68</v>
      </c>
      <c r="I5" s="7">
        <v>1097.52</v>
      </c>
      <c r="J5" s="14">
        <f>=SUM(B5:I5)</f>
      </c>
    </row>
    <row r="6" ht="12" customHeight="1">
      <c r="A6" s="6" t="s">
        <v>5</v>
      </c>
      <c r="B6" s="7">
        <v>224.27</v>
      </c>
      <c r="C6" s="7">
        <v>336.4</v>
      </c>
      <c r="D6" s="7">
        <v>560.67</v>
      </c>
      <c r="E6" s="7">
        <v>672.8</v>
      </c>
      <c r="F6" s="7">
        <v>112.14</v>
      </c>
      <c r="G6" s="7">
        <v>112.14</v>
      </c>
      <c r="H6" s="7">
        <v>56.06</v>
      </c>
      <c r="I6" s="7">
        <v>112.14</v>
      </c>
      <c r="J6" s="16">
        <f>=SUM(B6:I6)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5">
        <f>=SUM(I4:I6)</f>
      </c>
      <c r="J7" s="14">
        <f>=SUM(B7:I7)</f>
      </c>
    </row>
    <row r="8" ht="12" customHeight="1">
      <c r="A8" s="6" t="s">
        <v>7</v>
      </c>
      <c r="B8" s="7">
        <v>1239.07</v>
      </c>
      <c r="C8" s="7">
        <v>1031.62</v>
      </c>
      <c r="D8" s="7">
        <v>1906.16</v>
      </c>
      <c r="E8" s="7">
        <v>2351.73</v>
      </c>
      <c r="F8" s="7">
        <v>435.61</v>
      </c>
      <c r="G8" s="7">
        <v>435.61</v>
      </c>
      <c r="H8" s="7">
        <v>231.58</v>
      </c>
      <c r="I8" s="7">
        <v>463.24</v>
      </c>
      <c r="J8" s="14">
        <f>=SUM(B8:I8)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4">
        <f>=SUM(B9:I9)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9">
        <f>=SUM(I7:I8) - I9</f>
      </c>
      <c r="J10" s="17">
        <f>=SUM(B10:I10)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1130.17</v>
      </c>
      <c r="C13" s="5">
        <v>529.18</v>
      </c>
      <c r="D13" s="5">
        <v>1176.58</v>
      </c>
      <c r="E13" s="5">
        <v>1513.43</v>
      </c>
      <c r="F13" s="5">
        <v>321.08</v>
      </c>
      <c r="G13" s="5">
        <v>321.08</v>
      </c>
      <c r="H13" s="5">
        <v>182.46</v>
      </c>
      <c r="I13" s="5">
        <v>364.61</v>
      </c>
      <c r="J13" s="15">
        <f>=SUM(B13:I13)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14">
        <f>=SUM(B14:I14)</f>
      </c>
    </row>
    <row r="15" ht="12" customHeight="1">
      <c r="A15" s="6" t="s">
        <v>13</v>
      </c>
      <c r="B15" s="7">
        <v>210.93</v>
      </c>
      <c r="C15" s="7">
        <v>98.73</v>
      </c>
      <c r="D15" s="7">
        <v>219.69</v>
      </c>
      <c r="E15" s="7">
        <v>282.47</v>
      </c>
      <c r="F15" s="7">
        <v>59.98</v>
      </c>
      <c r="G15" s="7">
        <v>59.98</v>
      </c>
      <c r="H15" s="7">
        <v>33.99</v>
      </c>
      <c r="I15" s="7">
        <v>68.04</v>
      </c>
      <c r="J15" s="14">
        <f>=SUM(B15:I15)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14">
        <f>=SUM(B16:I16)</f>
      </c>
    </row>
    <row r="17" ht="12" customHeight="1">
      <c r="A17" s="6" t="s">
        <v>15</v>
      </c>
      <c r="B17" s="7">
        <v>414.7</v>
      </c>
      <c r="C17" s="7">
        <v>194.29</v>
      </c>
      <c r="D17" s="7">
        <v>431.98</v>
      </c>
      <c r="E17" s="7">
        <v>555.27</v>
      </c>
      <c r="F17" s="7">
        <v>117.7</v>
      </c>
      <c r="G17" s="7">
        <v>117.7</v>
      </c>
      <c r="H17" s="7">
        <v>66.79</v>
      </c>
      <c r="I17" s="7">
        <v>134.03</v>
      </c>
      <c r="J17" s="14">
        <f>=SUM(B17:I17)</f>
      </c>
    </row>
    <row r="18" ht="12" customHeight="1">
      <c r="A18" s="6" t="s">
        <v>16</v>
      </c>
      <c r="B18" s="7">
        <v>17.17</v>
      </c>
      <c r="C18" s="7">
        <v>8.04</v>
      </c>
      <c r="D18" s="7">
        <v>17.88</v>
      </c>
      <c r="E18" s="7">
        <v>22.99</v>
      </c>
      <c r="F18" s="7">
        <v>4.88</v>
      </c>
      <c r="G18" s="7">
        <v>4.88</v>
      </c>
      <c r="H18" s="7">
        <v>2.77</v>
      </c>
      <c r="I18" s="7">
        <v>5.54</v>
      </c>
      <c r="J18" s="16">
        <f>=SUM(B18:I18)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5">
        <f>=SUM(I13:I18)</f>
      </c>
      <c r="J19" s="17">
        <f>=SUM(B19:I19)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9">
        <f>=I10-I19</f>
      </c>
      <c r="J20" s="17">
        <f>=SUM(B20:I20)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256.96</v>
      </c>
      <c r="C23" s="5">
        <v>164.62</v>
      </c>
      <c r="D23" s="5">
        <v>327.4</v>
      </c>
      <c r="E23" s="5">
        <v>411.11</v>
      </c>
      <c r="F23" s="5">
        <v>80.96</v>
      </c>
      <c r="G23" s="5">
        <v>80.96</v>
      </c>
      <c r="H23" s="5">
        <v>44.37</v>
      </c>
      <c r="I23" s="5">
        <v>88.82</v>
      </c>
      <c r="J23" s="15">
        <f>=SUM(B23:I23)</f>
      </c>
    </row>
    <row r="24" ht="12" customHeight="1">
      <c r="A24" s="6" t="s">
        <v>21</v>
      </c>
      <c r="B24" s="7">
        <v>122.2</v>
      </c>
      <c r="C24" s="7">
        <v>102.34</v>
      </c>
      <c r="D24" s="7">
        <v>188.84</v>
      </c>
      <c r="E24" s="7">
        <v>232.88</v>
      </c>
      <c r="F24" s="7">
        <v>43.06</v>
      </c>
      <c r="G24" s="7">
        <v>43.06</v>
      </c>
      <c r="H24" s="7">
        <v>22.87</v>
      </c>
      <c r="I24" s="7">
        <v>45.75</v>
      </c>
      <c r="J24" s="14">
        <f>=SUM(B24:I24)</f>
      </c>
    </row>
    <row r="25" ht="12" customHeight="1">
      <c r="A25" s="6" t="s">
        <v>22</v>
      </c>
      <c r="B25" s="7">
        <v>2.6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4">
        <f>=SUM(B25:I25)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4">
        <f>=SUM(B26:I26)</f>
      </c>
    </row>
    <row r="27" ht="12" customHeight="1">
      <c r="A27" s="6" t="s">
        <v>24</v>
      </c>
      <c r="B27" s="7">
        <v>1422.42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4">
        <f>=SUM(B27:I27)</f>
      </c>
    </row>
    <row r="28" ht="12" customHeight="1">
      <c r="A28" s="6" t="s">
        <v>25</v>
      </c>
      <c r="B28" s="7">
        <v>264.92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4">
        <f>=SUM(B28:I28)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4">
        <f>=SUM(B29:I29)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9">
        <f>=SUM(I23:I29)</f>
      </c>
      <c r="J30" s="17">
        <f>=SUM(B30:I30)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9">
        <f>=I20-I30</f>
      </c>
      <c r="J32" s="17">
        <f>=SUM(B32:I32)</f>
      </c>
    </row>
    <row r="33" ht="12" customHeight="1">
      <c r="A33" s="6" t="s">
        <v>29</v>
      </c>
      <c r="B33" s="7">
        <v>17.17</v>
      </c>
      <c r="C33" s="7">
        <v>8.04</v>
      </c>
      <c r="D33" s="7">
        <v>17.88</v>
      </c>
      <c r="E33" s="7">
        <v>22.99</v>
      </c>
      <c r="F33" s="7">
        <v>4.88</v>
      </c>
      <c r="G33" s="7">
        <v>4.88</v>
      </c>
      <c r="H33" s="7">
        <v>2.77</v>
      </c>
      <c r="I33" s="7">
        <v>5.54</v>
      </c>
      <c r="J33" s="14">
        <f>=SUM(B33:I33)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4">
        <f>=SUM(B34:I34)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9">
        <f>=I32-SUM(I33:I34)</f>
      </c>
      <c r="J35" s="17">
        <f>=SUM(B35:I35)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2"/>
      <c r="I37" s="18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2"/>
      <c r="I39" s="18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PLYMOUTH CORP</oddHeader>
    <evenHeader>&amp;CAUDITOR'S OFFICE, HURON COUNTY
STATEMENT OF SEMI-ANNUAL APPORTIONMENT OF TAXES
MADE AT THE FIRST HALF REAL ESTATE SETTLEMENT TAX YEAR 2025, WITH THE COUNTY TREASURER FOR PLYMOUTH CORP</evenHeader>
    <firstHeader>&amp;CAUDITOR'S OFFICE, HURON COUNTY
STATEMENT OF SEMI-ANNUAL APPORTIONMENT OF TAXES
MADE AT THE FIRST HALF REAL ESTATE SETTLEMENT TAX YEAR 2025, WITH THE COUNTY TREASURER FOR PLYMOUTH CORP</firstHead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46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520529.06</v>
      </c>
      <c r="C4" s="15">
        <f>=SUM(B4)</f>
      </c>
    </row>
    <row r="5" ht="12" customHeight="1">
      <c r="A5" s="6" t="s">
        <v>4</v>
      </c>
      <c r="B5" s="7">
        <v>107644.63</v>
      </c>
      <c r="C5" s="14">
        <f>=SUM(B5)</f>
      </c>
    </row>
    <row r="6" ht="12" customHeight="1">
      <c r="A6" s="6" t="s">
        <v>5</v>
      </c>
      <c r="B6" s="7">
        <v>42230.44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23674.66</v>
      </c>
      <c r="C8" s="14">
        <f>=SUM(B8)</f>
      </c>
    </row>
    <row r="9" ht="12" customHeight="1">
      <c r="A9" s="6" t="s">
        <v>8</v>
      </c>
      <c r="B9" s="7">
        <v>647.58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12457.2</v>
      </c>
      <c r="C17" s="14">
        <f>=SUM(B17)</f>
      </c>
    </row>
    <row r="18" ht="12" customHeight="1">
      <c r="A18" s="6" t="s">
        <v>16</v>
      </c>
      <c r="B18" s="7">
        <v>177.67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11102.41</v>
      </c>
      <c r="C23" s="15">
        <f>=SUM(B23)</f>
      </c>
    </row>
    <row r="24" ht="12" customHeight="1">
      <c r="A24" s="6" t="s">
        <v>21</v>
      </c>
      <c r="B24" s="7">
        <v>2349.79</v>
      </c>
      <c r="C24" s="14">
        <f>=SUM(B24)</f>
      </c>
    </row>
    <row r="25" ht="12" customHeight="1">
      <c r="A25" s="6" t="s">
        <v>22</v>
      </c>
      <c r="B25" s="7">
        <v>112.35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62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3680.25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</oddHeader>
    <evenHeader>&amp;CAUDITOR'S OFFICE, HURON COUNTY
STATEMENT OF SEMI-ANNUAL APPORTIONMENT OF TAXES
MADE AT THE FIRST HALF REAL ESTATE SETTLEMENT TAX YEAR 2025, WITH THE COUNTY TREASURER FOR </evenHeader>
    <firstHeader>&amp;CAUDITOR'S OFFICE, HURON COUNTY
STATEMENT OF SEMI-ANNUAL APPORTIONMENT OF TAXES
MADE AT THE FIRST HALF REAL ESTATE SETTLEMENT TAX YEAR 2025, WITH THE COUNTY TREASURER FOR </firstHeader>
  </headerFooter>
</worksheet>
</file>

<file path=xl/worksheets/sheet50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190</v>
      </c>
      <c r="C2" s="3" t="s">
        <v>207</v>
      </c>
      <c r="D2" s="3" t="s">
        <v>208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32657.25</v>
      </c>
      <c r="C4" s="5">
        <v>15398.12</v>
      </c>
      <c r="D4" s="5">
        <v>20600.67</v>
      </c>
      <c r="E4" s="15">
        <f>=SUM(B4:D4)</f>
      </c>
    </row>
    <row r="5" ht="12" customHeight="1">
      <c r="A5" s="6" t="s">
        <v>4</v>
      </c>
      <c r="B5" s="7">
        <v>4382.37</v>
      </c>
      <c r="C5" s="7">
        <v>2692.91</v>
      </c>
      <c r="D5" s="7">
        <v>2961.65</v>
      </c>
      <c r="E5" s="14">
        <f>=SUM(B5:D5)</f>
      </c>
    </row>
    <row r="6" ht="12" customHeight="1">
      <c r="A6" s="6" t="s">
        <v>5</v>
      </c>
      <c r="B6" s="7">
        <v>246.9</v>
      </c>
      <c r="C6" s="7">
        <v>197.51</v>
      </c>
      <c r="D6" s="7">
        <v>197.51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1398.12</v>
      </c>
      <c r="C8" s="7">
        <v>688.44</v>
      </c>
      <c r="D8" s="7">
        <v>975.56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2948.38</v>
      </c>
      <c r="C13" s="5">
        <v>1389.84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586.04</v>
      </c>
      <c r="C15" s="7">
        <v>276.31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773.7</v>
      </c>
      <c r="C17" s="7">
        <v>366.35</v>
      </c>
      <c r="D17" s="7">
        <v>550.42</v>
      </c>
      <c r="E17" s="14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619.37</v>
      </c>
      <c r="C23" s="5">
        <v>303.82</v>
      </c>
      <c r="D23" s="5">
        <v>396.02</v>
      </c>
      <c r="E23" s="15">
        <f>=SUM(B23:D23)</f>
      </c>
    </row>
    <row r="24" ht="12" customHeight="1">
      <c r="A24" s="6" t="s">
        <v>21</v>
      </c>
      <c r="B24" s="7">
        <v>139.81</v>
      </c>
      <c r="C24" s="7">
        <v>68.84</v>
      </c>
      <c r="D24" s="7">
        <v>97.55</v>
      </c>
      <c r="E24" s="14">
        <f>=SUM(B24:D24)</f>
      </c>
    </row>
    <row r="25" ht="12" customHeight="1">
      <c r="A25" s="6" t="s">
        <v>22</v>
      </c>
      <c r="B25" s="7">
        <v>9.46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318.85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501.12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WAKEMAN CORP</oddHeader>
    <evenHeader>&amp;CAUDITOR'S OFFICE, HURON COUNTY
STATEMENT OF SEMI-ANNUAL APPORTIONMENT OF TAXES
MADE AT THE FIRST HALF REAL ESTATE SETTLEMENT TAX YEAR 2025, WITH THE COUNTY TREASURER FOR WAKEMAN CORP</evenHeader>
    <firstHeader>&amp;CAUDITOR'S OFFICE, HURON COUNTY
STATEMENT OF SEMI-ANNUAL APPORTIONMENT OF TAXES
MADE AT THE FIRST HALF REAL ESTATE SETTLEMENT TAX YEAR 2025, WITH THE COUNTY TREASURER FOR WAKEMAN CORP</firstHeader>
  </headerFooter>
</worksheet>
</file>

<file path=xl/worksheets/sheet51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123</v>
      </c>
      <c r="C2" s="3" t="s">
        <v>178</v>
      </c>
      <c r="D2" s="3" t="s">
        <v>209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130664.19</v>
      </c>
      <c r="C4" s="5">
        <v>13066.35</v>
      </c>
      <c r="D4" s="5">
        <v>21960.86</v>
      </c>
      <c r="E4" s="15">
        <f>=SUM(B4:D4)</f>
      </c>
    </row>
    <row r="5" ht="12" customHeight="1">
      <c r="A5" s="6" t="s">
        <v>4</v>
      </c>
      <c r="B5" s="7">
        <v>62717.64</v>
      </c>
      <c r="C5" s="7">
        <v>6271.82</v>
      </c>
      <c r="D5" s="7">
        <v>10453.2</v>
      </c>
      <c r="E5" s="14">
        <f>=SUM(B5:D5)</f>
      </c>
    </row>
    <row r="6" ht="12" customHeight="1">
      <c r="A6" s="6" t="s">
        <v>5</v>
      </c>
      <c r="B6" s="7">
        <v>15911.12</v>
      </c>
      <c r="C6" s="7">
        <v>1591.12</v>
      </c>
      <c r="D6" s="7">
        <v>2651.86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20071.14</v>
      </c>
      <c r="C8" s="7">
        <v>2007.1</v>
      </c>
      <c r="D8" s="7">
        <v>3553.27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12146.78</v>
      </c>
      <c r="C13" s="5">
        <v>1214.24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2179.76</v>
      </c>
      <c r="C15" s="7">
        <v>218.06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4695.83</v>
      </c>
      <c r="C17" s="7">
        <v>468.93</v>
      </c>
      <c r="D17" s="7">
        <v>892.14</v>
      </c>
      <c r="E17" s="14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3672.28</v>
      </c>
      <c r="C23" s="5">
        <v>367.22</v>
      </c>
      <c r="D23" s="5">
        <v>618.31</v>
      </c>
      <c r="E23" s="15">
        <f>=SUM(B23:D23)</f>
      </c>
    </row>
    <row r="24" ht="12" customHeight="1">
      <c r="A24" s="6" t="s">
        <v>21</v>
      </c>
      <c r="B24" s="7">
        <v>2007.12</v>
      </c>
      <c r="C24" s="7">
        <v>200.71</v>
      </c>
      <c r="D24" s="7">
        <v>355.34</v>
      </c>
      <c r="E24" s="14">
        <f>=SUM(B24:D24)</f>
      </c>
    </row>
    <row r="25" ht="12" customHeight="1">
      <c r="A25" s="6" t="s">
        <v>22</v>
      </c>
      <c r="B25" s="7">
        <v>59.93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2863.18</v>
      </c>
      <c r="C27" s="7">
        <v>0</v>
      </c>
      <c r="D27" s="7">
        <v>0</v>
      </c>
      <c r="E27" s="14">
        <f>=SUM(B27:D27)</f>
      </c>
    </row>
    <row r="28" ht="12" customHeight="1">
      <c r="A28" s="6" t="s">
        <v>25</v>
      </c>
      <c r="B28" s="7">
        <v>2435.37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129.28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10381.16</v>
      </c>
      <c r="C33" s="7">
        <v>1038.12</v>
      </c>
      <c r="D33" s="7">
        <v>1730.19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WILLARD CITY</oddHeader>
    <evenHeader>&amp;CAUDITOR'S OFFICE, HURON COUNTY
STATEMENT OF SEMI-ANNUAL APPORTIONMENT OF TAXES
MADE AT THE FIRST HALF REAL ESTATE SETTLEMENT TAX YEAR 2025, WITH THE COUNTY TREASURER FOR WILLARD CITY</evenHeader>
    <firstHeader>&amp;CAUDITOR'S OFFICE, HURON COUNTY
STATEMENT OF SEMI-ANNUAL APPORTIONMENT OF TAXES
MADE AT THE FIRST HALF REAL ESTATE SETTLEMENT TAX YEAR 2025, WITH THE COUNTY TREASURER FOR WILLARD CITY</firstHeader>
  </headerFooter>
</worksheet>
</file>

<file path=xl/worksheets/sheet52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210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33420.45</v>
      </c>
      <c r="C4" s="15">
        <f>=SUM(B4)</f>
      </c>
    </row>
    <row r="5" ht="12" customHeight="1">
      <c r="A5" s="6" t="s">
        <v>4</v>
      </c>
      <c r="B5" s="7">
        <v>31303.09</v>
      </c>
      <c r="C5" s="14">
        <f>=SUM(B5)</f>
      </c>
    </row>
    <row r="6" ht="12" customHeight="1">
      <c r="A6" s="6" t="s">
        <v>5</v>
      </c>
      <c r="B6" s="7">
        <v>5955.81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1933.33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2997.85</v>
      </c>
      <c r="C13" s="15">
        <f>=SUM(B13)</f>
      </c>
    </row>
    <row r="14" ht="12" customHeight="1">
      <c r="A14" s="6" t="s">
        <v>12</v>
      </c>
      <c r="B14" s="7">
        <v>-4.61</v>
      </c>
      <c r="C14" s="14">
        <f>=SUM(B14)</f>
      </c>
    </row>
    <row r="15" ht="12" customHeight="1">
      <c r="A15" s="6" t="s">
        <v>13</v>
      </c>
      <c r="B15" s="7">
        <v>468.34</v>
      </c>
      <c r="C15" s="14">
        <f>=SUM(B15)</f>
      </c>
    </row>
    <row r="16" ht="12" customHeight="1">
      <c r="A16" s="6" t="s">
        <v>14</v>
      </c>
      <c r="B16" s="7">
        <v>-0.11</v>
      </c>
      <c r="C16" s="14">
        <f>=SUM(B16)</f>
      </c>
    </row>
    <row r="17" ht="12" customHeight="1">
      <c r="A17" s="6" t="s">
        <v>15</v>
      </c>
      <c r="B17" s="7">
        <v>753.69</v>
      </c>
      <c r="C17" s="14">
        <f>=SUM(B17)</f>
      </c>
    </row>
    <row r="18" ht="12" customHeight="1">
      <c r="A18" s="6" t="s">
        <v>16</v>
      </c>
      <c r="B18" s="7">
        <v>4.9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1162.58</v>
      </c>
      <c r="C23" s="15">
        <f>=SUM(B23)</f>
      </c>
    </row>
    <row r="24" ht="12" customHeight="1">
      <c r="A24" s="6" t="s">
        <v>21</v>
      </c>
      <c r="B24" s="7">
        <v>193.32</v>
      </c>
      <c r="C24" s="14">
        <f>=SUM(B24)</f>
      </c>
    </row>
    <row r="25" ht="12" customHeight="1">
      <c r="A25" s="6" t="s">
        <v>22</v>
      </c>
      <c r="B25" s="7">
        <v>8.57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44.9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BELLEVUE PUBLIC LIBRARY DISTRICT</oddHeader>
    <evenHeader>&amp;CAUDITOR'S OFFICE, HURON COUNTY
STATEMENT OF SEMI-ANNUAL APPORTIONMENT OF TAXES
MADE AT THE FIRST HALF REAL ESTATE SETTLEMENT TAX YEAR 2025, WITH THE COUNTY TREASURER FOR BELLEVUE PUBLIC LIBRARY DISTRICT</evenHeader>
    <firstHeader>&amp;CAUDITOR'S OFFICE, HURON COUNTY
STATEMENT OF SEMI-ANNUAL APPORTIONMENT OF TAXES
MADE AT THE FIRST HALF REAL ESTATE SETTLEMENT TAX YEAR 2025, WITH THE COUNTY TREASURER FOR BELLEVUE PUBLIC LIBRARY DISTRICT</firstHeader>
  </headerFooter>
</worksheet>
</file>

<file path=xl/worksheets/sheet53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211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6420.31</v>
      </c>
      <c r="C4" s="15">
        <f>=SUM(B4)</f>
      </c>
    </row>
    <row r="5" ht="12" customHeight="1">
      <c r="A5" s="6" t="s">
        <v>4</v>
      </c>
      <c r="B5" s="7">
        <v>6807.03</v>
      </c>
      <c r="C5" s="14">
        <f>=SUM(B5)</f>
      </c>
    </row>
    <row r="6" ht="12" customHeight="1">
      <c r="A6" s="6" t="s">
        <v>5</v>
      </c>
      <c r="B6" s="7">
        <v>1121.55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312.6</v>
      </c>
      <c r="C8" s="14">
        <f>=SUM(B8)</f>
      </c>
    </row>
    <row r="9" ht="12" customHeight="1">
      <c r="A9" s="6" t="s">
        <v>8</v>
      </c>
      <c r="B9" s="7">
        <v>466.6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593.38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113.49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125.03</v>
      </c>
      <c r="C17" s="14">
        <f>=SUM(B17)</f>
      </c>
    </row>
    <row r="18" ht="12" customHeight="1">
      <c r="A18" s="6" t="s">
        <v>16</v>
      </c>
      <c r="B18" s="7">
        <v>11.16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227.28</v>
      </c>
      <c r="C23" s="15">
        <f>=SUM(B23)</f>
      </c>
    </row>
    <row r="24" ht="12" customHeight="1">
      <c r="A24" s="6" t="s">
        <v>21</v>
      </c>
      <c r="B24" s="7">
        <v>30.15</v>
      </c>
      <c r="C24" s="14">
        <f>=SUM(B24)</f>
      </c>
    </row>
    <row r="25" ht="12" customHeight="1">
      <c r="A25" s="6" t="s">
        <v>22</v>
      </c>
      <c r="B25" s="7">
        <v>5.14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11.16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BERLIN MILAN PUBLIC LIBRARY</oddHeader>
    <evenHeader>&amp;CAUDITOR'S OFFICE, HURON COUNTY
STATEMENT OF SEMI-ANNUAL APPORTIONMENT OF TAXES
MADE AT THE FIRST HALF REAL ESTATE SETTLEMENT TAX YEAR 2025, WITH THE COUNTY TREASURER FOR BERLIN MILAN PUBLIC LIBRARY</evenHeader>
    <firstHeader>&amp;CAUDITOR'S OFFICE, HURON COUNTY
STATEMENT OF SEMI-ANNUAL APPORTIONMENT OF TAXES
MADE AT THE FIRST HALF REAL ESTATE SETTLEMENT TAX YEAR 2025, WITH THE COUNTY TREASURER FOR BERLIN MILAN PUBLIC LIBRARY</firstHeader>
  </headerFooter>
</worksheet>
</file>

<file path=xl/worksheets/sheet54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212</v>
      </c>
      <c r="C2" s="3" t="s">
        <v>213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28618.19</v>
      </c>
      <c r="C4" s="5">
        <v>38550.57</v>
      </c>
      <c r="D4" s="15">
        <f>=SUM(B4:C4)</f>
      </c>
    </row>
    <row r="5" ht="12" customHeight="1">
      <c r="A5" s="6" t="s">
        <v>4</v>
      </c>
      <c r="B5" s="7">
        <v>4029.81</v>
      </c>
      <c r="C5" s="7">
        <v>4447.07</v>
      </c>
      <c r="D5" s="14">
        <f>=SUM(B5:C5)</f>
      </c>
    </row>
    <row r="6" ht="12" customHeight="1">
      <c r="A6" s="6" t="s">
        <v>5</v>
      </c>
      <c r="B6" s="7">
        <v>1844.04</v>
      </c>
      <c r="C6" s="7">
        <v>1844.04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1339.96</v>
      </c>
      <c r="C8" s="7">
        <v>1980.04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2557.73</v>
      </c>
      <c r="C13" s="5">
        <v>0</v>
      </c>
      <c r="D13" s="15">
        <f>=SUM(B13:C13)</f>
      </c>
    </row>
    <row r="14" ht="12" customHeight="1">
      <c r="A14" s="6" t="s">
        <v>12</v>
      </c>
      <c r="B14" s="7">
        <v>-0.01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379.9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0.08</v>
      </c>
      <c r="C16" s="7">
        <v>0</v>
      </c>
      <c r="D16" s="14">
        <f>=SUM(B16:C16)</f>
      </c>
    </row>
    <row r="17" ht="12" customHeight="1">
      <c r="A17" s="6" t="s">
        <v>15</v>
      </c>
      <c r="B17" s="7">
        <v>608.25</v>
      </c>
      <c r="C17" s="7">
        <v>922.02</v>
      </c>
      <c r="D17" s="14">
        <f>=SUM(B17:C17)</f>
      </c>
    </row>
    <row r="18" ht="12" customHeight="1">
      <c r="A18" s="6" t="s">
        <v>16</v>
      </c>
      <c r="B18" s="7">
        <v>15.86</v>
      </c>
      <c r="C18" s="7">
        <v>24.09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573.66</v>
      </c>
      <c r="C23" s="5">
        <v>749.67</v>
      </c>
      <c r="D23" s="15">
        <f>=SUM(B23:C23)</f>
      </c>
    </row>
    <row r="24" ht="12" customHeight="1">
      <c r="A24" s="6" t="s">
        <v>21</v>
      </c>
      <c r="B24" s="7">
        <v>132.41</v>
      </c>
      <c r="C24" s="7">
        <v>195.58</v>
      </c>
      <c r="D24" s="14">
        <f>=SUM(B24:C24)</f>
      </c>
    </row>
    <row r="25" ht="12" customHeight="1">
      <c r="A25" s="6" t="s">
        <v>22</v>
      </c>
      <c r="B25" s="7">
        <v>4.79</v>
      </c>
      <c r="C25" s="7">
        <v>6.84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267.27</v>
      </c>
      <c r="C27" s="7">
        <v>379.97</v>
      </c>
      <c r="D27" s="14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7.29</v>
      </c>
      <c r="C33" s="7">
        <v>11.07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FIRELANDS AMBULANCE DISTRICT</oddHeader>
    <evenHeader>&amp;CAUDITOR'S OFFICE, HURON COUNTY
STATEMENT OF SEMI-ANNUAL APPORTIONMENT OF TAXES
MADE AT THE FIRST HALF REAL ESTATE SETTLEMENT TAX YEAR 2025, WITH THE COUNTY TREASURER FOR FIRELANDS AMBULANCE DISTRICT</evenHeader>
    <firstHeader>&amp;CAUDITOR'S OFFICE, HURON COUNTY
STATEMENT OF SEMI-ANNUAL APPORTIONMENT OF TAXES
MADE AT THE FIRST HALF REAL ESTATE SETTLEMENT TAX YEAR 2025, WITH THE COUNTY TREASURER FOR FIRELANDS AMBULANCE DISTRICT</firstHeader>
  </headerFooter>
</worksheet>
</file>

<file path=xl/worksheets/sheet55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214</v>
      </c>
      <c r="C2" s="3" t="s">
        <v>215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2809.78</v>
      </c>
      <c r="C4" s="5">
        <v>1904.08</v>
      </c>
      <c r="D4" s="15">
        <f>=SUM(B4:C4)</f>
      </c>
    </row>
    <row r="5" ht="12" customHeight="1">
      <c r="A5" s="6" t="s">
        <v>4</v>
      </c>
      <c r="B5" s="7">
        <v>22.1</v>
      </c>
      <c r="C5" s="7">
        <v>13.93</v>
      </c>
      <c r="D5" s="14">
        <f>=SUM(B5:C5)</f>
      </c>
    </row>
    <row r="6" ht="12" customHeight="1">
      <c r="A6" s="6" t="s">
        <v>5</v>
      </c>
      <c r="B6" s="7">
        <v>83.23</v>
      </c>
      <c r="C6" s="7">
        <v>51.88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46.93</v>
      </c>
      <c r="C8" s="7">
        <v>35.57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247.93</v>
      </c>
      <c r="C13" s="5">
        <v>0</v>
      </c>
      <c r="D13" s="15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40.43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4">
        <f>=SUM(B16:C16)</f>
      </c>
    </row>
    <row r="17" ht="12" customHeight="1">
      <c r="A17" s="6" t="s">
        <v>15</v>
      </c>
      <c r="B17" s="7">
        <v>47.73</v>
      </c>
      <c r="C17" s="7">
        <v>36.53</v>
      </c>
      <c r="D17" s="14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47.4</v>
      </c>
      <c r="C23" s="5">
        <v>32.11</v>
      </c>
      <c r="D23" s="15">
        <f>=SUM(B23:C23)</f>
      </c>
    </row>
    <row r="24" ht="12" customHeight="1">
      <c r="A24" s="6" t="s">
        <v>21</v>
      </c>
      <c r="B24" s="7">
        <v>4.71</v>
      </c>
      <c r="C24" s="7">
        <v>3.56</v>
      </c>
      <c r="D24" s="14">
        <f>=SUM(B24:C24)</f>
      </c>
    </row>
    <row r="25" ht="12" customHeight="1">
      <c r="A25" s="6" t="s">
        <v>22</v>
      </c>
      <c r="B25" s="7">
        <v>0.15</v>
      </c>
      <c r="C25" s="7">
        <v>0.1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0</v>
      </c>
      <c r="C33" s="7">
        <v>0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HERRICK MEMORIAL PUBLIC LIBRARY</oddHeader>
    <evenHeader>&amp;CAUDITOR'S OFFICE, HURON COUNTY
STATEMENT OF SEMI-ANNUAL APPORTIONMENT OF TAXES
MADE AT THE FIRST HALF REAL ESTATE SETTLEMENT TAX YEAR 2025, WITH THE COUNTY TREASURER FOR HERRICK MEMORIAL PUBLIC LIBRARY</evenHeader>
    <firstHeader>&amp;CAUDITOR'S OFFICE, HURON COUNTY
STATEMENT OF SEMI-ANNUAL APPORTIONMENT OF TAXES
MADE AT THE FIRST HALF REAL ESTATE SETTLEMENT TAX YEAR 2025, WITH THE COUNTY TREASURER FOR HERRICK MEMORIAL PUBLIC LIBRARY</firstHeader>
  </headerFooter>
</worksheet>
</file>

<file path=xl/worksheets/sheet56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216</v>
      </c>
      <c r="C2" s="3" t="s">
        <v>217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268122.94</v>
      </c>
      <c r="C4" s="5">
        <v>136596.7</v>
      </c>
      <c r="D4" s="15">
        <f>=SUM(B4:C4)</f>
      </c>
    </row>
    <row r="5" ht="12" customHeight="1">
      <c r="A5" s="6" t="s">
        <v>4</v>
      </c>
      <c r="B5" s="7">
        <v>45821.92</v>
      </c>
      <c r="C5" s="7">
        <v>23028.22</v>
      </c>
      <c r="D5" s="14">
        <f>=SUM(B5:C5)</f>
      </c>
    </row>
    <row r="6" ht="12" customHeight="1">
      <c r="A6" s="6" t="s">
        <v>5</v>
      </c>
      <c r="B6" s="7">
        <v>22940.16</v>
      </c>
      <c r="C6" s="7">
        <v>11470.05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11949</v>
      </c>
      <c r="C8" s="7">
        <v>6066.67</v>
      </c>
      <c r="D8" s="14">
        <f>=SUM(B8:C8)</f>
      </c>
    </row>
    <row r="9" ht="12" customHeight="1">
      <c r="A9" s="6" t="s">
        <v>8</v>
      </c>
      <c r="B9" s="7">
        <v>359.92</v>
      </c>
      <c r="C9" s="7">
        <v>180.85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5">
        <v>0</v>
      </c>
      <c r="D13" s="15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4">
        <f>=SUM(B16:C16)</f>
      </c>
    </row>
    <row r="17" ht="12" customHeight="1">
      <c r="A17" s="6" t="s">
        <v>15</v>
      </c>
      <c r="B17" s="7">
        <v>6316.22</v>
      </c>
      <c r="C17" s="7">
        <v>3230.18</v>
      </c>
      <c r="D17" s="14">
        <f>=SUM(B17:C17)</f>
      </c>
    </row>
    <row r="18" ht="12" customHeight="1">
      <c r="A18" s="6" t="s">
        <v>16</v>
      </c>
      <c r="B18" s="7">
        <v>94.99</v>
      </c>
      <c r="C18" s="7">
        <v>48.44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5579.22</v>
      </c>
      <c r="C23" s="5">
        <v>2833.61</v>
      </c>
      <c r="D23" s="15">
        <f>=SUM(B23:C23)</f>
      </c>
    </row>
    <row r="24" ht="12" customHeight="1">
      <c r="A24" s="6" t="s">
        <v>21</v>
      </c>
      <c r="B24" s="7">
        <v>1185.38</v>
      </c>
      <c r="C24" s="7">
        <v>601.84</v>
      </c>
      <c r="D24" s="14">
        <f>=SUM(B24:C24)</f>
      </c>
    </row>
    <row r="25" ht="12" customHeight="1">
      <c r="A25" s="6" t="s">
        <v>22</v>
      </c>
      <c r="B25" s="7">
        <v>58.09</v>
      </c>
      <c r="C25" s="7">
        <v>29.41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33.19</v>
      </c>
      <c r="C29" s="7">
        <v>16.85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2005.18</v>
      </c>
      <c r="C33" s="7">
        <v>1010.46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HURON CO. GENERAL HEALTH DISTRICT</oddHeader>
    <evenHeader>&amp;CAUDITOR'S OFFICE, HURON COUNTY
STATEMENT OF SEMI-ANNUAL APPORTIONMENT OF TAXES
MADE AT THE FIRST HALF REAL ESTATE SETTLEMENT TAX YEAR 2025, WITH THE COUNTY TREASURER FOR HURON CO. GENERAL HEALTH DISTRICT</evenHeader>
    <firstHeader>&amp;CAUDITOR'S OFFICE, HURON COUNTY
STATEMENT OF SEMI-ANNUAL APPORTIONMENT OF TAXES
MADE AT THE FIRST HALF REAL ESTATE SETTLEMENT TAX YEAR 2025, WITH THE COUNTY TREASURER FOR HURON CO. GENERAL HEALTH DISTRICT</firstHeader>
  </headerFooter>
</worksheet>
</file>

<file path=xl/worksheets/sheet57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218</v>
      </c>
      <c r="C2" s="3" t="s">
        <v>219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202956.19</v>
      </c>
      <c r="C4" s="5">
        <v>69825.16</v>
      </c>
      <c r="D4" s="15">
        <f>=SUM(B4:C4)</f>
      </c>
    </row>
    <row r="5" ht="12" customHeight="1">
      <c r="A5" s="6" t="s">
        <v>4</v>
      </c>
      <c r="B5" s="7">
        <v>32371.52</v>
      </c>
      <c r="C5" s="7">
        <v>10005.77</v>
      </c>
      <c r="D5" s="14">
        <f>=SUM(B5:C5)</f>
      </c>
    </row>
    <row r="6" ht="12" customHeight="1">
      <c r="A6" s="6" t="s">
        <v>5</v>
      </c>
      <c r="B6" s="7">
        <v>21505.23</v>
      </c>
      <c r="C6" s="7">
        <v>6617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10821.51</v>
      </c>
      <c r="C8" s="7">
        <v>3871.87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17882.78</v>
      </c>
      <c r="C13" s="5">
        <v>0</v>
      </c>
      <c r="D13" s="15">
        <f>=SUM(B13:C13)</f>
      </c>
    </row>
    <row r="14" ht="12" customHeight="1">
      <c r="A14" s="6" t="s">
        <v>12</v>
      </c>
      <c r="B14" s="7">
        <v>-14.43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2659.86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-0.72</v>
      </c>
      <c r="C16" s="7">
        <v>0</v>
      </c>
      <c r="D16" s="14">
        <f>=SUM(B16:C16)</f>
      </c>
    </row>
    <row r="17" ht="12" customHeight="1">
      <c r="A17" s="6" t="s">
        <v>15</v>
      </c>
      <c r="B17" s="7">
        <v>4156.39</v>
      </c>
      <c r="C17" s="7">
        <v>1612.62</v>
      </c>
      <c r="D17" s="14">
        <f>=SUM(B17:C17)</f>
      </c>
    </row>
    <row r="18" ht="12" customHeight="1">
      <c r="A18" s="6" t="s">
        <v>16</v>
      </c>
      <c r="B18" s="7">
        <v>51.7</v>
      </c>
      <c r="C18" s="7">
        <v>20.03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4285.31</v>
      </c>
      <c r="C23" s="5">
        <v>1446.03</v>
      </c>
      <c r="D23" s="15">
        <f>=SUM(B23:C23)</f>
      </c>
    </row>
    <row r="24" ht="12" customHeight="1">
      <c r="A24" s="6" t="s">
        <v>21</v>
      </c>
      <c r="B24" s="7">
        <v>1078.5</v>
      </c>
      <c r="C24" s="7">
        <v>385.11</v>
      </c>
      <c r="D24" s="14">
        <f>=SUM(B24:C24)</f>
      </c>
    </row>
    <row r="25" ht="12" customHeight="1">
      <c r="A25" s="6" t="s">
        <v>22</v>
      </c>
      <c r="B25" s="7">
        <v>46.05</v>
      </c>
      <c r="C25" s="7">
        <v>16.33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2550.94</v>
      </c>
      <c r="C27" s="7">
        <v>931.38</v>
      </c>
      <c r="D27" s="14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20.17</v>
      </c>
      <c r="C29" s="7">
        <v>7.35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3362.6</v>
      </c>
      <c r="C33" s="7">
        <v>1052.04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HURON CTY COMMUNITY LIBRARY</oddHeader>
    <evenHeader>&amp;CAUDITOR'S OFFICE, HURON COUNTY
STATEMENT OF SEMI-ANNUAL APPORTIONMENT OF TAXES
MADE AT THE FIRST HALF REAL ESTATE SETTLEMENT TAX YEAR 2025, WITH THE COUNTY TREASURER FOR HURON CTY COMMUNITY LIBRARY</evenHeader>
    <firstHeader>&amp;CAUDITOR'S OFFICE, HURON COUNTY
STATEMENT OF SEMI-ANNUAL APPORTIONMENT OF TAXES
MADE AT THE FIRST HALF REAL ESTATE SETTLEMENT TAX YEAR 2025, WITH THE COUNTY TREASURER FOR HURON CTY COMMUNITY LIBRARY</firstHeader>
  </headerFooter>
</worksheet>
</file>

<file path=xl/worksheets/sheet58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220</v>
      </c>
      <c r="C2" s="3" t="s">
        <v>221</v>
      </c>
      <c r="D2" s="3" t="s">
        <v>222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26668.02</v>
      </c>
      <c r="C4" s="5">
        <v>55234.12</v>
      </c>
      <c r="D4" s="5">
        <v>54227.09</v>
      </c>
      <c r="E4" s="15">
        <f>=SUM(B4:D4)</f>
      </c>
    </row>
    <row r="5" ht="12" customHeight="1">
      <c r="A5" s="6" t="s">
        <v>4</v>
      </c>
      <c r="B5" s="7">
        <v>5711.63</v>
      </c>
      <c r="C5" s="7">
        <v>7949.63</v>
      </c>
      <c r="D5" s="7">
        <v>6360.2</v>
      </c>
      <c r="E5" s="14">
        <f>=SUM(B5:D5)</f>
      </c>
    </row>
    <row r="6" ht="12" customHeight="1">
      <c r="A6" s="6" t="s">
        <v>5</v>
      </c>
      <c r="B6" s="7">
        <v>6148.24</v>
      </c>
      <c r="C6" s="7">
        <v>6148.24</v>
      </c>
      <c r="D6" s="7">
        <v>4918.58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809.76</v>
      </c>
      <c r="C8" s="7">
        <v>1533.07</v>
      </c>
      <c r="D8" s="7">
        <v>1592.46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2307.82</v>
      </c>
      <c r="C13" s="5">
        <v>4781.21</v>
      </c>
      <c r="D13" s="5">
        <v>0</v>
      </c>
      <c r="E13" s="15">
        <f>=SUM(B13:D13)</f>
      </c>
    </row>
    <row r="14" ht="12" customHeight="1">
      <c r="A14" s="6" t="s">
        <v>12</v>
      </c>
      <c r="B14" s="7">
        <v>-1.04</v>
      </c>
      <c r="C14" s="7">
        <v>-2.14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316.05</v>
      </c>
      <c r="C15" s="7">
        <v>654.82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4">
        <f>=SUM(B16:D16)</f>
      </c>
    </row>
    <row r="17" ht="12" customHeight="1">
      <c r="A17" s="6" t="s">
        <v>15</v>
      </c>
      <c r="B17" s="7">
        <v>374.73</v>
      </c>
      <c r="C17" s="7">
        <v>776.05</v>
      </c>
      <c r="D17" s="7">
        <v>855.84</v>
      </c>
      <c r="E17" s="14">
        <f>=SUM(B17:D17)</f>
      </c>
    </row>
    <row r="18" ht="12" customHeight="1">
      <c r="A18" s="6" t="s">
        <v>16</v>
      </c>
      <c r="B18" s="7">
        <v>8.97</v>
      </c>
      <c r="C18" s="7">
        <v>18.58</v>
      </c>
      <c r="D18" s="7">
        <v>20.49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629.83</v>
      </c>
      <c r="C23" s="5">
        <v>1134.55</v>
      </c>
      <c r="D23" s="5">
        <v>1074.22</v>
      </c>
      <c r="E23" s="15">
        <f>=SUM(B23:D23)</f>
      </c>
    </row>
    <row r="24" ht="12" customHeight="1">
      <c r="A24" s="6" t="s">
        <v>21</v>
      </c>
      <c r="B24" s="7">
        <v>80.22</v>
      </c>
      <c r="C24" s="7">
        <v>151.65</v>
      </c>
      <c r="D24" s="7">
        <v>157.2</v>
      </c>
      <c r="E24" s="14">
        <f>=SUM(B24:D24)</f>
      </c>
    </row>
    <row r="25" ht="12" customHeight="1">
      <c r="A25" s="6" t="s">
        <v>22</v>
      </c>
      <c r="B25" s="7">
        <v>5.94</v>
      </c>
      <c r="C25" s="7">
        <v>9.36</v>
      </c>
      <c r="D25" s="7">
        <v>9.34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340.65</v>
      </c>
      <c r="C27" s="7">
        <v>606.02</v>
      </c>
      <c r="D27" s="7">
        <v>620.84</v>
      </c>
      <c r="E27" s="14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15.18</v>
      </c>
      <c r="C33" s="7">
        <v>31.44</v>
      </c>
      <c r="D33" s="7">
        <v>34.49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HURON RIVER JOINT FIRE DIST.</oddHeader>
    <evenHeader>&amp;CAUDITOR'S OFFICE, HURON COUNTY
STATEMENT OF SEMI-ANNUAL APPORTIONMENT OF TAXES
MADE AT THE FIRST HALF REAL ESTATE SETTLEMENT TAX YEAR 2025, WITH THE COUNTY TREASURER FOR HURON RIVER JOINT FIRE DIST.</evenHeader>
    <firstHeader>&amp;CAUDITOR'S OFFICE, HURON COUNTY
STATEMENT OF SEMI-ANNUAL APPORTIONMENT OF TAXES
MADE AT THE FIRST HALF REAL ESTATE SETTLEMENT TAX YEAR 2025, WITH THE COUNTY TREASURER FOR HURON RIVER JOINT FIRE DIST.</firstHeader>
  </headerFooter>
</worksheet>
</file>

<file path=xl/worksheets/sheet59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223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53793.42</v>
      </c>
      <c r="C4" s="15">
        <f>=SUM(B4)</f>
      </c>
    </row>
    <row r="5" ht="12" customHeight="1">
      <c r="A5" s="6" t="s">
        <v>4</v>
      </c>
      <c r="B5" s="7">
        <v>6927.34</v>
      </c>
      <c r="C5" s="14">
        <f>=SUM(B5)</f>
      </c>
    </row>
    <row r="6" ht="12" customHeight="1">
      <c r="A6" s="6" t="s">
        <v>5</v>
      </c>
      <c r="B6" s="7">
        <v>4622.99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1455.35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935.07</v>
      </c>
      <c r="C17" s="14">
        <f>=SUM(B17)</f>
      </c>
    </row>
    <row r="18" ht="12" customHeight="1">
      <c r="A18" s="6" t="s">
        <v>16</v>
      </c>
      <c r="B18" s="7">
        <v>14.4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1069.43</v>
      </c>
      <c r="C23" s="15">
        <f>=SUM(B23)</f>
      </c>
    </row>
    <row r="24" ht="12" customHeight="1">
      <c r="A24" s="6" t="s">
        <v>21</v>
      </c>
      <c r="B24" s="7">
        <v>144.07</v>
      </c>
      <c r="C24" s="14">
        <f>=SUM(B24)</f>
      </c>
    </row>
    <row r="25" ht="12" customHeight="1">
      <c r="A25" s="6" t="s">
        <v>22</v>
      </c>
      <c r="B25" s="7">
        <v>8.7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36.47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MONROEVILLE PUBLIC LIBRARY</oddHeader>
    <evenHeader>&amp;CAUDITOR'S OFFICE, HURON COUNTY
STATEMENT OF SEMI-ANNUAL APPORTIONMENT OF TAXES
MADE AT THE FIRST HALF REAL ESTATE SETTLEMENT TAX YEAR 2025, WITH THE COUNTY TREASURER FOR MONROEVILLE PUBLIC LIBRARY</evenHeader>
    <firstHeader>&amp;CAUDITOR'S OFFICE, HURON COUNTY
STATEMENT OF SEMI-ANNUAL APPORTIONMENT OF TAXES
MADE AT THE FIRST HALF REAL ESTATE SETTLEMENT TAX YEAR 2025, WITH THE COUNTY TREASURER FOR MONROEVILLE PUBLIC LIBRARY</firstHead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47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1700091.15</v>
      </c>
      <c r="C4" s="15">
        <f>=SUM(B4)</f>
      </c>
    </row>
    <row r="5" ht="12" customHeight="1">
      <c r="A5" s="6" t="s">
        <v>4</v>
      </c>
      <c r="B5" s="7">
        <v>283486.24</v>
      </c>
      <c r="C5" s="14">
        <f>=SUM(B5)</f>
      </c>
    </row>
    <row r="6" ht="12" customHeight="1">
      <c r="A6" s="6" t="s">
        <v>5</v>
      </c>
      <c r="B6" s="7">
        <v>104334.22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67360.27</v>
      </c>
      <c r="C8" s="14">
        <f>=SUM(B8)</f>
      </c>
    </row>
    <row r="9" ht="12" customHeight="1">
      <c r="A9" s="6" t="s">
        <v>8</v>
      </c>
      <c r="B9" s="7">
        <v>1705.42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151151.07</v>
      </c>
      <c r="C13" s="15">
        <f>=SUM(B13)</f>
      </c>
    </row>
    <row r="14" ht="12" customHeight="1">
      <c r="A14" s="6" t="s">
        <v>12</v>
      </c>
      <c r="B14" s="7">
        <v>-222.25</v>
      </c>
      <c r="C14" s="14">
        <f>=SUM(B14)</f>
      </c>
    </row>
    <row r="15" ht="12" customHeight="1">
      <c r="A15" s="6" t="s">
        <v>13</v>
      </c>
      <c r="B15" s="7">
        <v>24842.21</v>
      </c>
      <c r="C15" s="14">
        <f>=SUM(B15)</f>
      </c>
    </row>
    <row r="16" ht="12" customHeight="1">
      <c r="A16" s="6" t="s">
        <v>14</v>
      </c>
      <c r="B16" s="7">
        <v>-5.84</v>
      </c>
      <c r="C16" s="14">
        <f>=SUM(B16)</f>
      </c>
    </row>
    <row r="17" ht="12" customHeight="1">
      <c r="A17" s="6" t="s">
        <v>15</v>
      </c>
      <c r="B17" s="7">
        <v>36094.96</v>
      </c>
      <c r="C17" s="14">
        <f>=SUM(B17)</f>
      </c>
    </row>
    <row r="18" ht="12" customHeight="1">
      <c r="A18" s="6" t="s">
        <v>16</v>
      </c>
      <c r="B18" s="7">
        <v>514.95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34480.16</v>
      </c>
      <c r="C23" s="15">
        <f>=SUM(B23)</f>
      </c>
    </row>
    <row r="24" ht="12" customHeight="1">
      <c r="A24" s="6" t="s">
        <v>21</v>
      </c>
      <c r="B24" s="7">
        <v>6707.3</v>
      </c>
      <c r="C24" s="14">
        <f>=SUM(B24)</f>
      </c>
    </row>
    <row r="25" ht="12" customHeight="1">
      <c r="A25" s="6" t="s">
        <v>22</v>
      </c>
      <c r="B25" s="7">
        <v>313.58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205.4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9957.27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HURON COUNTY</oddHeader>
    <evenHeader>&amp;CAUDITOR'S OFFICE, HURON COUNTY
STATEMENT OF SEMI-ANNUAL APPORTIONMENT OF TAXES
MADE AT THE FIRST HALF REAL ESTATE SETTLEMENT TAX YEAR 2025, WITH THE COUNTY TREASURER FOR HURON COUNTY</evenHeader>
    <firstHeader>&amp;CAUDITOR'S OFFICE, HURON COUNTY
STATEMENT OF SEMI-ANNUAL APPORTIONMENT OF TAXES
MADE AT THE FIRST HALF REAL ESTATE SETTLEMENT TAX YEAR 2025, WITH THE COUNTY TREASURER FOR HURON COUNTY</firstHeader>
  </headerFooter>
</worksheet>
</file>

<file path=xl/worksheets/sheet60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224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53998.58</v>
      </c>
      <c r="C4" s="15">
        <f>=SUM(B4)</f>
      </c>
    </row>
    <row r="5" ht="12" customHeight="1">
      <c r="A5" s="6" t="s">
        <v>4</v>
      </c>
      <c r="B5" s="7">
        <v>4763.84</v>
      </c>
      <c r="C5" s="14">
        <f>=SUM(B5)</f>
      </c>
    </row>
    <row r="6" ht="12" customHeight="1">
      <c r="A6" s="6" t="s">
        <v>5</v>
      </c>
      <c r="B6" s="7">
        <v>2440.52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2718.09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1206.69</v>
      </c>
      <c r="C17" s="14">
        <f>=SUM(B17)</f>
      </c>
    </row>
    <row r="18" ht="12" customHeight="1">
      <c r="A18" s="6" t="s">
        <v>16</v>
      </c>
      <c r="B18" s="7">
        <v>23.93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1023.41</v>
      </c>
      <c r="C23" s="15">
        <f>=SUM(B23)</f>
      </c>
    </row>
    <row r="24" ht="12" customHeight="1">
      <c r="A24" s="6" t="s">
        <v>21</v>
      </c>
      <c r="B24" s="7">
        <v>269.42</v>
      </c>
      <c r="C24" s="14">
        <f>=SUM(B24)</f>
      </c>
    </row>
    <row r="25" ht="12" customHeight="1">
      <c r="A25" s="6" t="s">
        <v>22</v>
      </c>
      <c r="B25" s="7">
        <v>10.31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11.41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NEW LONDON PUBLIC LIBRARY</oddHeader>
    <evenHeader>&amp;CAUDITOR'S OFFICE, HURON COUNTY
STATEMENT OF SEMI-ANNUAL APPORTIONMENT OF TAXES
MADE AT THE FIRST HALF REAL ESTATE SETTLEMENT TAX YEAR 2025, WITH THE COUNTY TREASURER FOR NEW LONDON PUBLIC LIBRARY</evenHeader>
    <firstHeader>&amp;CAUDITOR'S OFFICE, HURON COUNTY
STATEMENT OF SEMI-ANNUAL APPORTIONMENT OF TAXES
MADE AT THE FIRST HALF REAL ESTATE SETTLEMENT TAX YEAR 2025, WITH THE COUNTY TREASURER FOR NEW LONDON PUBLIC LIBRARY</firstHeader>
  </headerFooter>
</worksheet>
</file>

<file path=xl/worksheets/sheet61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78466.59</v>
      </c>
      <c r="C4" s="15">
        <f>=SUM(B4)</f>
      </c>
    </row>
    <row r="5" ht="12" customHeight="1">
      <c r="A5" s="6" t="s">
        <v>4</v>
      </c>
      <c r="B5" s="7">
        <v>18913.84</v>
      </c>
      <c r="C5" s="14">
        <f>=SUM(B5)</f>
      </c>
    </row>
    <row r="6" ht="12" customHeight="1">
      <c r="A6" s="6" t="s">
        <v>5</v>
      </c>
      <c r="B6" s="7">
        <v>6592.39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2640.29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7114.92</v>
      </c>
      <c r="C13" s="15">
        <f>=SUM(B13)</f>
      </c>
    </row>
    <row r="14" ht="12" customHeight="1">
      <c r="A14" s="6" t="s">
        <v>12</v>
      </c>
      <c r="B14" s="7">
        <v>-24.96</v>
      </c>
      <c r="C14" s="14">
        <f>=SUM(B14)</f>
      </c>
    </row>
    <row r="15" ht="12" customHeight="1">
      <c r="A15" s="6" t="s">
        <v>13</v>
      </c>
      <c r="B15" s="7">
        <v>1429.05</v>
      </c>
      <c r="C15" s="14">
        <f>=SUM(B15)</f>
      </c>
    </row>
    <row r="16" ht="12" customHeight="1">
      <c r="A16" s="6" t="s">
        <v>14</v>
      </c>
      <c r="B16" s="7">
        <v>-0.55</v>
      </c>
      <c r="C16" s="14">
        <f>=SUM(B16)</f>
      </c>
    </row>
    <row r="17" ht="12" customHeight="1">
      <c r="A17" s="6" t="s">
        <v>15</v>
      </c>
      <c r="B17" s="7">
        <v>1998.12</v>
      </c>
      <c r="C17" s="14">
        <f>=SUM(B17)</f>
      </c>
    </row>
    <row r="18" ht="12" customHeight="1">
      <c r="A18" s="6" t="s">
        <v>16</v>
      </c>
      <c r="B18" s="7">
        <v>23.92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1706.96</v>
      </c>
      <c r="C23" s="15">
        <f>=SUM(B23)</f>
      </c>
    </row>
    <row r="24" ht="12" customHeight="1">
      <c r="A24" s="6" t="s">
        <v>21</v>
      </c>
      <c r="B24" s="7">
        <v>264.17</v>
      </c>
      <c r="C24" s="14">
        <f>=SUM(B24)</f>
      </c>
    </row>
    <row r="25" ht="12" customHeight="1">
      <c r="A25" s="6" t="s">
        <v>22</v>
      </c>
      <c r="B25" s="7">
        <v>15.86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2603.48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22.29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229.66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NORWALK PUBLIC LIBRARY</oddHeader>
    <evenHeader>&amp;CAUDITOR'S OFFICE, HURON COUNTY
STATEMENT OF SEMI-ANNUAL APPORTIONMENT OF TAXES
MADE AT THE FIRST HALF REAL ESTATE SETTLEMENT TAX YEAR 2025, WITH THE COUNTY TREASURER FOR NORWALK PUBLIC LIBRARY</evenHeader>
    <firstHeader>&amp;CAUDITOR'S OFFICE, HURON COUNTY
STATEMENT OF SEMI-ANNUAL APPORTIONMENT OF TAXES
MADE AT THE FIRST HALF REAL ESTATE SETTLEMENT TAX YEAR 2025, WITH THE COUNTY TREASURER FOR NORWALK PUBLIC LIBRARY</firstHeader>
  </headerFooter>
</worksheet>
</file>

<file path=xl/worksheets/sheet62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226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9529.48</v>
      </c>
      <c r="C4" s="15">
        <f>=SUM(B4)</f>
      </c>
    </row>
    <row r="5" ht="12" customHeight="1">
      <c r="A5" s="6" t="s">
        <v>4</v>
      </c>
      <c r="B5" s="7">
        <v>32.89</v>
      </c>
      <c r="C5" s="14">
        <f>=SUM(B5)</f>
      </c>
    </row>
    <row r="6" ht="12" customHeight="1">
      <c r="A6" s="6" t="s">
        <v>5</v>
      </c>
      <c r="B6" s="7">
        <v>673.95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237.4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108.62</v>
      </c>
      <c r="C17" s="14">
        <f>=SUM(B17)</f>
      </c>
    </row>
    <row r="18" ht="12" customHeight="1">
      <c r="A18" s="6" t="s">
        <v>16</v>
      </c>
      <c r="B18" s="7">
        <v>4.95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167.67</v>
      </c>
      <c r="C23" s="15">
        <f>=SUM(B23)</f>
      </c>
    </row>
    <row r="24" ht="12" customHeight="1">
      <c r="A24" s="6" t="s">
        <v>21</v>
      </c>
      <c r="B24" s="7">
        <v>23.24</v>
      </c>
      <c r="C24" s="14">
        <f>=SUM(B24)</f>
      </c>
    </row>
    <row r="25" ht="12" customHeight="1">
      <c r="A25" s="6" t="s">
        <v>22</v>
      </c>
      <c r="B25" s="7">
        <v>0.88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0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SENECA EAST PUBLIC LIBRARY DISTRICT</oddHeader>
    <evenHeader>&amp;CAUDITOR'S OFFICE, HURON COUNTY
STATEMENT OF SEMI-ANNUAL APPORTIONMENT OF TAXES
MADE AT THE FIRST HALF REAL ESTATE SETTLEMENT TAX YEAR 2025, WITH THE COUNTY TREASURER FOR SENECA EAST PUBLIC LIBRARY DISTRICT</evenHeader>
    <firstHeader>&amp;CAUDITOR'S OFFICE, HURON COUNTY
STATEMENT OF SEMI-ANNUAL APPORTIONMENT OF TAXES
MADE AT THE FIRST HALF REAL ESTATE SETTLEMENT TAX YEAR 2025, WITH THE COUNTY TREASURER FOR SENECA EAST PUBLIC LIBRARY DISTRICT</firstHeader>
  </headerFooter>
</worksheet>
</file>

<file path=xl/worksheets/sheet63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227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93553.87</v>
      </c>
      <c r="C4" s="15">
        <f>=SUM(B4)</f>
      </c>
    </row>
    <row r="5" ht="12" customHeight="1">
      <c r="A5" s="6" t="s">
        <v>4</v>
      </c>
      <c r="B5" s="7">
        <v>6312.58</v>
      </c>
      <c r="C5" s="14">
        <f>=SUM(B5)</f>
      </c>
    </row>
    <row r="6" ht="12" customHeight="1">
      <c r="A6" s="6" t="s">
        <v>5</v>
      </c>
      <c r="B6" s="7">
        <v>4138.25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3593.04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5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4">
        <f>=SUM(B16)</f>
      </c>
    </row>
    <row r="17" ht="12" customHeight="1">
      <c r="A17" s="6" t="s">
        <v>15</v>
      </c>
      <c r="B17" s="7">
        <v>1721.13</v>
      </c>
      <c r="C17" s="14">
        <f>=SUM(B17)</f>
      </c>
    </row>
    <row r="18" ht="12" customHeight="1">
      <c r="A18" s="6" t="s">
        <v>16</v>
      </c>
      <c r="B18" s="7">
        <v>69.09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1722.7</v>
      </c>
      <c r="C23" s="15">
        <f>=SUM(B23)</f>
      </c>
    </row>
    <row r="24" ht="12" customHeight="1">
      <c r="A24" s="6" t="s">
        <v>21</v>
      </c>
      <c r="B24" s="7">
        <v>352.4</v>
      </c>
      <c r="C24" s="14">
        <f>=SUM(B24)</f>
      </c>
    </row>
    <row r="25" ht="12" customHeight="1">
      <c r="A25" s="6" t="s">
        <v>22</v>
      </c>
      <c r="B25" s="7">
        <v>17.4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476.79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TRI-COMMUNITY AMBULANCE SERVICE</oddHeader>
    <evenHeader>&amp;CAUDITOR'S OFFICE, HURON COUNTY
STATEMENT OF SEMI-ANNUAL APPORTIONMENT OF TAXES
MADE AT THE FIRST HALF REAL ESTATE SETTLEMENT TAX YEAR 2025, WITH THE COUNTY TREASURER FOR TRI-COMMUNITY AMBULANCE SERVICE</evenHeader>
    <firstHeader>&amp;CAUDITOR'S OFFICE, HURON COUNTY
STATEMENT OF SEMI-ANNUAL APPORTIONMENT OF TAXES
MADE AT THE FIRST HALF REAL ESTATE SETTLEMENT TAX YEAR 2025, WITH THE COUNTY TREASURER FOR TRI-COMMUNITY AMBULANCE SERVICE</firstHeader>
  </headerFooter>
</worksheet>
</file>

<file path=xl/worksheets/sheet64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228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73912.95</v>
      </c>
      <c r="C4" s="15">
        <f>=SUM(B4)</f>
      </c>
    </row>
    <row r="5" ht="12" customHeight="1">
      <c r="A5" s="6" t="s">
        <v>4</v>
      </c>
      <c r="B5" s="7">
        <v>7359.77</v>
      </c>
      <c r="C5" s="14">
        <f>=SUM(B5)</f>
      </c>
    </row>
    <row r="6" ht="12" customHeight="1">
      <c r="A6" s="6" t="s">
        <v>5</v>
      </c>
      <c r="B6" s="7">
        <v>4965.87</v>
      </c>
      <c r="C6" s="16">
        <f>=SUM(B6)</f>
      </c>
    </row>
    <row r="7" ht="12" customHeight="1">
      <c r="A7" s="4" t="s">
        <v>6</v>
      </c>
      <c r="B7" s="5">
        <f>=SUM(B4:B6)</f>
      </c>
      <c r="C7" s="14">
        <f>=SUM(B7)</f>
      </c>
    </row>
    <row r="8" ht="12" customHeight="1">
      <c r="A8" s="6" t="s">
        <v>7</v>
      </c>
      <c r="B8" s="7">
        <v>2911.98</v>
      </c>
      <c r="C8" s="14">
        <f>=SUM(B8)</f>
      </c>
    </row>
    <row r="9" ht="12" customHeight="1">
      <c r="A9" s="6" t="s">
        <v>8</v>
      </c>
      <c r="B9" s="7">
        <v>0</v>
      </c>
      <c r="C9" s="14">
        <f>=SUM(B9)</f>
      </c>
    </row>
    <row r="10" ht="12" customHeight="1">
      <c r="A10" s="8" t="s">
        <v>9</v>
      </c>
      <c r="B10" s="9">
        <f>=SUM(B7:B8) - B9</f>
      </c>
      <c r="C10" s="17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6416.3</v>
      </c>
      <c r="C13" s="15">
        <f>=SUM(B13)</f>
      </c>
    </row>
    <row r="14" ht="12" customHeight="1">
      <c r="A14" s="6" t="s">
        <v>12</v>
      </c>
      <c r="B14" s="7">
        <v>-1.43</v>
      </c>
      <c r="C14" s="14">
        <f>=SUM(B14)</f>
      </c>
    </row>
    <row r="15" ht="12" customHeight="1">
      <c r="A15" s="6" t="s">
        <v>13</v>
      </c>
      <c r="B15" s="7">
        <v>792.22</v>
      </c>
      <c r="C15" s="14">
        <f>=SUM(B15)</f>
      </c>
    </row>
    <row r="16" ht="12" customHeight="1">
      <c r="A16" s="6" t="s">
        <v>14</v>
      </c>
      <c r="B16" s="7">
        <v>-0.24</v>
      </c>
      <c r="C16" s="14">
        <f>=SUM(B16)</f>
      </c>
    </row>
    <row r="17" ht="12" customHeight="1">
      <c r="A17" s="6" t="s">
        <v>15</v>
      </c>
      <c r="B17" s="7">
        <v>1209.36</v>
      </c>
      <c r="C17" s="14">
        <f>=SUM(B17)</f>
      </c>
    </row>
    <row r="18" ht="12" customHeight="1">
      <c r="A18" s="6" t="s">
        <v>16</v>
      </c>
      <c r="B18" s="7">
        <v>48.54</v>
      </c>
      <c r="C18" s="16">
        <f>=SUM(B18)</f>
      </c>
    </row>
    <row r="19" ht="12" customHeight="1">
      <c r="A19" s="4" t="s">
        <v>17</v>
      </c>
      <c r="B19" s="5">
        <f>=SUM(B13:B18)</f>
      </c>
      <c r="C19" s="17">
        <f>=SUM(B19)</f>
      </c>
    </row>
    <row r="20" ht="12" customHeight="1">
      <c r="A20" s="1" t="s">
        <v>18</v>
      </c>
      <c r="B20" s="9">
        <f>=B10-B19</f>
      </c>
      <c r="C20" s="17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1427.39</v>
      </c>
      <c r="C23" s="15">
        <f>=SUM(B23)</f>
      </c>
    </row>
    <row r="24" ht="12" customHeight="1">
      <c r="A24" s="6" t="s">
        <v>21</v>
      </c>
      <c r="B24" s="7">
        <v>286.53</v>
      </c>
      <c r="C24" s="14">
        <f>=SUM(B24)</f>
      </c>
    </row>
    <row r="25" ht="12" customHeight="1">
      <c r="A25" s="6" t="s">
        <v>22</v>
      </c>
      <c r="B25" s="7">
        <v>15.56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506.71</v>
      </c>
      <c r="C27" s="14">
        <f>=SUM(B27)</f>
      </c>
    </row>
    <row r="28" ht="12" customHeight="1">
      <c r="A28" s="6" t="s">
        <v>25</v>
      </c>
      <c r="B28" s="7">
        <v>0</v>
      </c>
      <c r="C28" s="14">
        <f>=SUM(B28)</f>
      </c>
    </row>
    <row r="29" ht="12" customHeight="1">
      <c r="A29" s="6" t="s">
        <v>26</v>
      </c>
      <c r="B29" s="7">
        <v>0</v>
      </c>
      <c r="C29" s="14">
        <f>=SUM(B29)</f>
      </c>
    </row>
    <row r="30" ht="12" customHeight="1">
      <c r="A30" s="8" t="s">
        <v>27</v>
      </c>
      <c r="B30" s="9">
        <f>=SUM(B23:B29)</f>
      </c>
      <c r="C30" s="17">
        <f>=SUM(B30)</f>
      </c>
    </row>
    <row r="31" ht="6" customHeight="1"/>
    <row r="32" ht="12" customHeight="1">
      <c r="A32" s="8" t="s">
        <v>28</v>
      </c>
      <c r="B32" s="9">
        <f>=B20-B30</f>
      </c>
      <c r="C32" s="17">
        <f>=SUM(B32)</f>
      </c>
    </row>
    <row r="33" ht="12" customHeight="1">
      <c r="A33" s="6" t="s">
        <v>29</v>
      </c>
      <c r="B33" s="7">
        <v>515.77</v>
      </c>
      <c r="C33" s="14">
        <f>=SUM(B33)</f>
      </c>
    </row>
    <row r="34" ht="12" customHeight="1">
      <c r="A34" s="6" t="s">
        <v>30</v>
      </c>
      <c r="B34" s="7">
        <v>0</v>
      </c>
      <c r="C34" s="14">
        <f>=SUM(B34)</f>
      </c>
    </row>
    <row r="35" ht="12" customHeight="1">
      <c r="A35" s="1" t="s">
        <v>31</v>
      </c>
      <c r="B35" s="9">
        <f>=B32-SUM(B33:B34)</f>
      </c>
      <c r="C35" s="17">
        <f>=SUM(B35)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3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TRI-COMMUNITY FIRE DISTRICT</oddHeader>
    <evenHeader>&amp;CAUDITOR'S OFFICE, HURON COUNTY
STATEMENT OF SEMI-ANNUAL APPORTIONMENT OF TAXES
MADE AT THE FIRST HALF REAL ESTATE SETTLEMENT TAX YEAR 2025, WITH THE COUNTY TREASURER FOR TRI-COMMUNITY FIRE DISTRICT</evenHeader>
    <firstHeader>&amp;CAUDITOR'S OFFICE, HURON COUNTY
STATEMENT OF SEMI-ANNUAL APPORTIONMENT OF TAXES
MADE AT THE FIRST HALF REAL ESTATE SETTLEMENT TAX YEAR 2025, WITH THE COUNTY TREASURER FOR TRI-COMMUNITY FIRE DISTRICT</firstHeader>
  </headerFooter>
</worksheet>
</file>

<file path=xl/worksheets/sheet65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229</v>
      </c>
      <c r="C2" s="3" t="s">
        <v>230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44590.65</v>
      </c>
      <c r="C4" s="5">
        <v>44590.65</v>
      </c>
      <c r="D4" s="15">
        <f>=SUM(B4:C4)</f>
      </c>
    </row>
    <row r="5" ht="12" customHeight="1">
      <c r="A5" s="6" t="s">
        <v>4</v>
      </c>
      <c r="B5" s="7">
        <v>4321.61</v>
      </c>
      <c r="C5" s="7">
        <v>4321.61</v>
      </c>
      <c r="D5" s="14">
        <f>=SUM(B5:C5)</f>
      </c>
    </row>
    <row r="6" ht="12" customHeight="1">
      <c r="A6" s="6" t="s">
        <v>5</v>
      </c>
      <c r="B6" s="7">
        <v>6825.61</v>
      </c>
      <c r="C6" s="7">
        <v>6825.61</v>
      </c>
      <c r="D6" s="16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4">
        <f>=SUM(B7:C7)</f>
      </c>
    </row>
    <row r="8" ht="12" customHeight="1">
      <c r="A8" s="6" t="s">
        <v>7</v>
      </c>
      <c r="B8" s="7">
        <v>1620.1</v>
      </c>
      <c r="C8" s="7">
        <v>1620.1</v>
      </c>
      <c r="D8" s="14">
        <f>=SUM(B8:C8)</f>
      </c>
    </row>
    <row r="9" ht="12" customHeight="1">
      <c r="A9" s="6" t="s">
        <v>8</v>
      </c>
      <c r="B9" s="7">
        <v>0</v>
      </c>
      <c r="C9" s="7">
        <v>0</v>
      </c>
      <c r="D9" s="14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7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3960.32</v>
      </c>
      <c r="C13" s="5">
        <v>3960.32</v>
      </c>
      <c r="D13" s="15">
        <f>=SUM(B13:C13)</f>
      </c>
    </row>
    <row r="14" ht="12" customHeight="1">
      <c r="A14" s="6" t="s">
        <v>12</v>
      </c>
      <c r="B14" s="7">
        <v>-2</v>
      </c>
      <c r="C14" s="7">
        <v>-2</v>
      </c>
      <c r="D14" s="14">
        <f>=SUM(B14:C14)</f>
      </c>
    </row>
    <row r="15" ht="12" customHeight="1">
      <c r="A15" s="6" t="s">
        <v>13</v>
      </c>
      <c r="B15" s="7">
        <v>636.29</v>
      </c>
      <c r="C15" s="7">
        <v>636.29</v>
      </c>
      <c r="D15" s="14">
        <f>=SUM(B15:C15)</f>
      </c>
    </row>
    <row r="16" ht="12" customHeight="1">
      <c r="A16" s="6" t="s">
        <v>14</v>
      </c>
      <c r="B16" s="7">
        <v>-0.33</v>
      </c>
      <c r="C16" s="7">
        <v>-0.33</v>
      </c>
      <c r="D16" s="14">
        <f>=SUM(B16:C16)</f>
      </c>
    </row>
    <row r="17" ht="12" customHeight="1">
      <c r="A17" s="6" t="s">
        <v>15</v>
      </c>
      <c r="B17" s="7">
        <v>817.69</v>
      </c>
      <c r="C17" s="7">
        <v>817.69</v>
      </c>
      <c r="D17" s="14">
        <f>=SUM(B17:C17)</f>
      </c>
    </row>
    <row r="18" ht="12" customHeight="1">
      <c r="A18" s="6" t="s">
        <v>16</v>
      </c>
      <c r="B18" s="7">
        <v>15.82</v>
      </c>
      <c r="C18" s="7">
        <v>15.82</v>
      </c>
      <c r="D18" s="16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7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7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918.34</v>
      </c>
      <c r="C23" s="5">
        <v>918.34</v>
      </c>
      <c r="D23" s="15">
        <f>=SUM(B23:C23)</f>
      </c>
    </row>
    <row r="24" ht="12" customHeight="1">
      <c r="A24" s="6" t="s">
        <v>21</v>
      </c>
      <c r="B24" s="7">
        <v>160.65</v>
      </c>
      <c r="C24" s="7">
        <v>160.65</v>
      </c>
      <c r="D24" s="14">
        <f>=SUM(B24:C24)</f>
      </c>
    </row>
    <row r="25" ht="12" customHeight="1">
      <c r="A25" s="6" t="s">
        <v>22</v>
      </c>
      <c r="B25" s="7">
        <v>10.68</v>
      </c>
      <c r="C25" s="7">
        <v>10.68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4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4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7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7">
        <f>=SUM(B32:C32)</f>
      </c>
    </row>
    <row r="33" ht="12" customHeight="1">
      <c r="A33" s="6" t="s">
        <v>29</v>
      </c>
      <c r="B33" s="7">
        <v>33.34</v>
      </c>
      <c r="C33" s="7">
        <v>33.34</v>
      </c>
      <c r="D33" s="14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4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7">
        <f>=SUM(B35:C35)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3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VERMILION RIVER AMB. DISTRICT</oddHeader>
    <evenHeader>&amp;CAUDITOR'S OFFICE, HURON COUNTY
STATEMENT OF SEMI-ANNUAL APPORTIONMENT OF TAXES
MADE AT THE FIRST HALF REAL ESTATE SETTLEMENT TAX YEAR 2025, WITH THE COUNTY TREASURER FOR VERMILION RIVER AMB. DISTRICT</evenHeader>
    <firstHeader>&amp;CAUDITOR'S OFFICE, HURON COUNTY
STATEMENT OF SEMI-ANNUAL APPORTIONMENT OF TAXES
MADE AT THE FIRST HALF REAL ESTATE SETTLEMENT TAX YEAR 2025, WITH THE COUNTY TREASURER FOR VERMILION RIVER AMB. DISTRICT</firstHeader>
  </headerFooter>
</worksheet>
</file>

<file path=xl/worksheets/sheet66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231</v>
      </c>
      <c r="C2" s="3" t="s">
        <v>232</v>
      </c>
      <c r="D2" s="3" t="s">
        <v>233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17142.27</v>
      </c>
      <c r="C4" s="5">
        <v>21326.31</v>
      </c>
      <c r="D4" s="5">
        <v>53307.59</v>
      </c>
      <c r="E4" s="15">
        <f>=SUM(B4:D4)</f>
      </c>
    </row>
    <row r="5" ht="12" customHeight="1">
      <c r="A5" s="6" t="s">
        <v>4</v>
      </c>
      <c r="B5" s="7">
        <v>1475.76</v>
      </c>
      <c r="C5" s="7">
        <v>1868.16</v>
      </c>
      <c r="D5" s="7">
        <v>4728.42</v>
      </c>
      <c r="E5" s="14">
        <f>=SUM(B5:D5)</f>
      </c>
    </row>
    <row r="6" ht="12" customHeight="1">
      <c r="A6" s="6" t="s">
        <v>5</v>
      </c>
      <c r="B6" s="7">
        <v>6033.08</v>
      </c>
      <c r="C6" s="7">
        <v>6033.08</v>
      </c>
      <c r="D6" s="7">
        <v>15082.68</v>
      </c>
      <c r="E6" s="16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4">
        <f>=SUM(B7:D7)</f>
      </c>
    </row>
    <row r="8" ht="12" customHeight="1">
      <c r="A8" s="6" t="s">
        <v>7</v>
      </c>
      <c r="B8" s="7">
        <v>712.33</v>
      </c>
      <c r="C8" s="7">
        <v>887.27</v>
      </c>
      <c r="D8" s="7">
        <v>2220.11</v>
      </c>
      <c r="E8" s="14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4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7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1538.15</v>
      </c>
      <c r="C13" s="5">
        <v>1913.25</v>
      </c>
      <c r="D13" s="5">
        <v>4783.08</v>
      </c>
      <c r="E13" s="15">
        <f>=SUM(B13:D13)</f>
      </c>
    </row>
    <row r="14" ht="12" customHeight="1">
      <c r="A14" s="6" t="s">
        <v>12</v>
      </c>
      <c r="B14" s="7">
        <v>-0.98</v>
      </c>
      <c r="C14" s="7">
        <v>-1.22</v>
      </c>
      <c r="D14" s="7">
        <v>-3.06</v>
      </c>
      <c r="E14" s="14">
        <f>=SUM(B14:D14)</f>
      </c>
    </row>
    <row r="15" ht="12" customHeight="1">
      <c r="A15" s="6" t="s">
        <v>13</v>
      </c>
      <c r="B15" s="7">
        <v>253.01</v>
      </c>
      <c r="C15" s="7">
        <v>314.8</v>
      </c>
      <c r="D15" s="7">
        <v>786.87</v>
      </c>
      <c r="E15" s="14">
        <f>=SUM(B15:D15)</f>
      </c>
    </row>
    <row r="16" ht="12" customHeight="1">
      <c r="A16" s="6" t="s">
        <v>14</v>
      </c>
      <c r="B16" s="7">
        <v>-0.19</v>
      </c>
      <c r="C16" s="7">
        <v>-0.24</v>
      </c>
      <c r="D16" s="7">
        <v>-0.59</v>
      </c>
      <c r="E16" s="14">
        <f>=SUM(B16:D16)</f>
      </c>
    </row>
    <row r="17" ht="12" customHeight="1">
      <c r="A17" s="6" t="s">
        <v>15</v>
      </c>
      <c r="B17" s="7">
        <v>307.31</v>
      </c>
      <c r="C17" s="7">
        <v>382.12</v>
      </c>
      <c r="D17" s="7">
        <v>956.98</v>
      </c>
      <c r="E17" s="14">
        <f>=SUM(B17:D17)</f>
      </c>
    </row>
    <row r="18" ht="12" customHeight="1">
      <c r="A18" s="6" t="s">
        <v>16</v>
      </c>
      <c r="B18" s="7">
        <v>7.12</v>
      </c>
      <c r="C18" s="7">
        <v>8.86</v>
      </c>
      <c r="D18" s="7">
        <v>22.14</v>
      </c>
      <c r="E18" s="16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7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7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406.09</v>
      </c>
      <c r="C23" s="5">
        <v>482.17</v>
      </c>
      <c r="D23" s="5">
        <v>1206.23</v>
      </c>
      <c r="E23" s="15">
        <f>=SUM(B23:D23)</f>
      </c>
    </row>
    <row r="24" ht="12" customHeight="1">
      <c r="A24" s="6" t="s">
        <v>21</v>
      </c>
      <c r="B24" s="7">
        <v>70.65</v>
      </c>
      <c r="C24" s="7">
        <v>87.99</v>
      </c>
      <c r="D24" s="7">
        <v>220.16</v>
      </c>
      <c r="E24" s="14">
        <f>=SUM(B24:D24)</f>
      </c>
    </row>
    <row r="25" ht="12" customHeight="1">
      <c r="A25" s="6" t="s">
        <v>22</v>
      </c>
      <c r="B25" s="7">
        <v>5.04</v>
      </c>
      <c r="C25" s="7">
        <v>5.78</v>
      </c>
      <c r="D25" s="7">
        <v>14.46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64.42</v>
      </c>
      <c r="C27" s="7">
        <v>76.16</v>
      </c>
      <c r="D27" s="7">
        <v>190.59</v>
      </c>
      <c r="E27" s="14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4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4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7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7">
        <f>=SUM(B32:D32)</f>
      </c>
    </row>
    <row r="33" ht="12" customHeight="1">
      <c r="A33" s="6" t="s">
        <v>29</v>
      </c>
      <c r="B33" s="7">
        <v>15.74</v>
      </c>
      <c r="C33" s="7">
        <v>19.58</v>
      </c>
      <c r="D33" s="7">
        <v>48.95</v>
      </c>
      <c r="E33" s="14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4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7">
        <f>=SUM(B35:D35)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WAKEMAN FIRE DISTRICT</oddHeader>
    <evenHeader>&amp;CAUDITOR'S OFFICE, HURON COUNTY
STATEMENT OF SEMI-ANNUAL APPORTIONMENT OF TAXES
MADE AT THE FIRST HALF REAL ESTATE SETTLEMENT TAX YEAR 2025, WITH THE COUNTY TREASURER FOR WAKEMAN FIRE DISTRICT</evenHeader>
    <firstHeader>&amp;CAUDITOR'S OFFICE, HURON COUNTY
STATEMENT OF SEMI-ANNUAL APPORTIONMENT OF TAXES
MADE AT THE FIRST HALF REAL ESTATE SETTLEMENT TAX YEAR 2025, WITH THE COUNTY TREASURER FOR WAKEMAN FIRE DISTRICT</firstHead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2:J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246243.03</v>
      </c>
      <c r="C4" s="5">
        <v>28636.58</v>
      </c>
      <c r="D4" s="5">
        <v>899714.06</v>
      </c>
      <c r="E4" s="5">
        <v>53127.87</v>
      </c>
      <c r="F4" s="5">
        <v>154617.69</v>
      </c>
      <c r="G4" s="5">
        <v>125985.53</v>
      </c>
      <c r="H4" s="5">
        <v>22905.2</v>
      </c>
      <c r="I4" s="5">
        <v>183250.01</v>
      </c>
      <c r="J4" s="15">
        <f>=SUM(B4:I4)</f>
      </c>
    </row>
    <row r="5" ht="12" customHeight="1">
      <c r="A5" s="6" t="s">
        <v>4</v>
      </c>
      <c r="B5" s="7">
        <v>141765.32</v>
      </c>
      <c r="C5" s="7">
        <v>16484.71</v>
      </c>
      <c r="D5" s="7">
        <v>620576.76</v>
      </c>
      <c r="E5" s="7">
        <v>62604.4</v>
      </c>
      <c r="F5" s="7">
        <v>89015.37</v>
      </c>
      <c r="G5" s="7">
        <v>72531.12</v>
      </c>
      <c r="H5" s="7">
        <v>13187.49</v>
      </c>
      <c r="I5" s="7">
        <v>105499.53</v>
      </c>
      <c r="J5" s="14">
        <f>=SUM(B5:I5)</f>
      </c>
    </row>
    <row r="6" ht="12" customHeight="1">
      <c r="A6" s="6" t="s">
        <v>5</v>
      </c>
      <c r="B6" s="7">
        <v>25609.97</v>
      </c>
      <c r="C6" s="7">
        <v>2977.9</v>
      </c>
      <c r="D6" s="7">
        <v>139365.87</v>
      </c>
      <c r="E6" s="7">
        <v>11911.63</v>
      </c>
      <c r="F6" s="7">
        <v>16080.68</v>
      </c>
      <c r="G6" s="7">
        <v>13102.78</v>
      </c>
      <c r="H6" s="7">
        <v>2382.33</v>
      </c>
      <c r="I6" s="7">
        <v>19058.58</v>
      </c>
      <c r="J6" s="16">
        <f>=SUM(B6:I6)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5">
        <f>=SUM(I4:I6)</f>
      </c>
      <c r="J7" s="14">
        <f>=SUM(B7:I7)</f>
      </c>
    </row>
    <row r="8" ht="12" customHeight="1">
      <c r="A8" s="6" t="s">
        <v>7</v>
      </c>
      <c r="B8" s="7">
        <v>11884.49</v>
      </c>
      <c r="C8" s="7">
        <v>1381.94</v>
      </c>
      <c r="D8" s="7">
        <v>46149.22</v>
      </c>
      <c r="E8" s="7">
        <v>3415.07</v>
      </c>
      <c r="F8" s="7">
        <v>7462.44</v>
      </c>
      <c r="G8" s="7">
        <v>6080.53</v>
      </c>
      <c r="H8" s="7">
        <v>1105.6</v>
      </c>
      <c r="I8" s="7">
        <v>8844.25</v>
      </c>
      <c r="J8" s="14">
        <f>=SUM(B8:I8)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4">
        <f>=SUM(B9:I9)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9">
        <f>=SUM(I7:I8) - I9</f>
      </c>
      <c r="J10" s="17">
        <f>=SUM(B10:I10)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22094.06</v>
      </c>
      <c r="C13" s="5">
        <v>2569.68</v>
      </c>
      <c r="D13" s="5">
        <v>80723.11</v>
      </c>
      <c r="E13" s="5">
        <v>4766.36</v>
      </c>
      <c r="F13" s="5">
        <v>13872.52</v>
      </c>
      <c r="G13" s="5">
        <v>11304.21</v>
      </c>
      <c r="H13" s="5">
        <v>2055.61</v>
      </c>
      <c r="I13" s="5">
        <v>16441.63</v>
      </c>
      <c r="J13" s="15">
        <f>=SUM(B13:I13)</f>
      </c>
    </row>
    <row r="14" ht="12" customHeight="1">
      <c r="A14" s="6" t="s">
        <v>12</v>
      </c>
      <c r="B14" s="7">
        <v>-34.02</v>
      </c>
      <c r="C14" s="7">
        <v>-3.96</v>
      </c>
      <c r="D14" s="7">
        <v>-124.35</v>
      </c>
      <c r="E14" s="7">
        <v>-7.34</v>
      </c>
      <c r="F14" s="7">
        <v>-21.36</v>
      </c>
      <c r="G14" s="7">
        <v>-17.41</v>
      </c>
      <c r="H14" s="7">
        <v>-3.17</v>
      </c>
      <c r="I14" s="7">
        <v>-25.32</v>
      </c>
      <c r="J14" s="14">
        <f>=SUM(B14:I14)</f>
      </c>
    </row>
    <row r="15" ht="12" customHeight="1">
      <c r="A15" s="6" t="s">
        <v>13</v>
      </c>
      <c r="B15" s="7">
        <v>3451.39</v>
      </c>
      <c r="C15" s="7">
        <v>401.51</v>
      </c>
      <c r="D15" s="7">
        <v>12609.85</v>
      </c>
      <c r="E15" s="7">
        <v>744.46</v>
      </c>
      <c r="F15" s="7">
        <v>2167.23</v>
      </c>
      <c r="G15" s="7">
        <v>1765.58</v>
      </c>
      <c r="H15" s="7">
        <v>321.09</v>
      </c>
      <c r="I15" s="7">
        <v>2568.39</v>
      </c>
      <c r="J15" s="14">
        <f>=SUM(B15:I15)</f>
      </c>
    </row>
    <row r="16" ht="12" customHeight="1">
      <c r="A16" s="6" t="s">
        <v>14</v>
      </c>
      <c r="B16" s="7">
        <v>-0.8</v>
      </c>
      <c r="C16" s="7">
        <v>-0.09</v>
      </c>
      <c r="D16" s="7">
        <v>-2.85</v>
      </c>
      <c r="E16" s="7">
        <v>-0.17</v>
      </c>
      <c r="F16" s="7">
        <v>-0.5</v>
      </c>
      <c r="G16" s="7">
        <v>-0.41</v>
      </c>
      <c r="H16" s="7">
        <v>-0.07</v>
      </c>
      <c r="I16" s="7">
        <v>-0.59</v>
      </c>
      <c r="J16" s="14">
        <f>=SUM(B16:I16)</f>
      </c>
    </row>
    <row r="17" ht="12" customHeight="1">
      <c r="A17" s="6" t="s">
        <v>15</v>
      </c>
      <c r="B17" s="7">
        <v>5555.24</v>
      </c>
      <c r="C17" s="7">
        <v>646.02</v>
      </c>
      <c r="D17" s="7">
        <v>20303.02</v>
      </c>
      <c r="E17" s="7">
        <v>1198.92</v>
      </c>
      <c r="F17" s="7">
        <v>3489.09</v>
      </c>
      <c r="G17" s="7">
        <v>2843.07</v>
      </c>
      <c r="H17" s="7">
        <v>517.93</v>
      </c>
      <c r="I17" s="7">
        <v>4135.11</v>
      </c>
      <c r="J17" s="14">
        <f>=SUM(B17:I17)</f>
      </c>
    </row>
    <row r="18" ht="12" customHeight="1">
      <c r="A18" s="6" t="s">
        <v>16</v>
      </c>
      <c r="B18" s="7">
        <v>36.11</v>
      </c>
      <c r="C18" s="7">
        <v>4.2</v>
      </c>
      <c r="D18" s="7">
        <v>131.92</v>
      </c>
      <c r="E18" s="7">
        <v>7.79</v>
      </c>
      <c r="F18" s="7">
        <v>22.67</v>
      </c>
      <c r="G18" s="7">
        <v>18.47</v>
      </c>
      <c r="H18" s="7">
        <v>3.36</v>
      </c>
      <c r="I18" s="7">
        <v>26.87</v>
      </c>
      <c r="J18" s="16">
        <f>=SUM(B18:I18)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5">
        <f>=SUM(I13:I18)</f>
      </c>
      <c r="J19" s="17">
        <f>=SUM(B19:I19)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9">
        <f>=I10-I19</f>
      </c>
      <c r="J20" s="17">
        <f>=SUM(B20:I20)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6812.58</v>
      </c>
      <c r="C23" s="5">
        <v>792.23</v>
      </c>
      <c r="D23" s="5">
        <v>27311.19</v>
      </c>
      <c r="E23" s="5">
        <v>2098.38</v>
      </c>
      <c r="F23" s="5">
        <v>4277.69</v>
      </c>
      <c r="G23" s="5">
        <v>3485.52</v>
      </c>
      <c r="H23" s="5">
        <v>633.69</v>
      </c>
      <c r="I23" s="5">
        <v>5069.83</v>
      </c>
      <c r="J23" s="15">
        <f>=SUM(B23:I23)</f>
      </c>
    </row>
    <row r="24" ht="12" customHeight="1">
      <c r="A24" s="6" t="s">
        <v>21</v>
      </c>
      <c r="B24" s="7">
        <v>1188.31</v>
      </c>
      <c r="C24" s="7">
        <v>138.15</v>
      </c>
      <c r="D24" s="7">
        <v>4614.44</v>
      </c>
      <c r="E24" s="7">
        <v>341.48</v>
      </c>
      <c r="F24" s="7">
        <v>746.18</v>
      </c>
      <c r="G24" s="7">
        <v>607.99</v>
      </c>
      <c r="H24" s="7">
        <v>110.56</v>
      </c>
      <c r="I24" s="7">
        <v>884.31</v>
      </c>
      <c r="J24" s="14">
        <f>=SUM(B24:I24)</f>
      </c>
    </row>
    <row r="25" ht="12" customHeight="1">
      <c r="A25" s="6" t="s">
        <v>22</v>
      </c>
      <c r="B25" s="7">
        <v>49.14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4">
        <f>=SUM(B25:I25)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4">
        <f>=SUM(B26:I26)</f>
      </c>
    </row>
    <row r="27" ht="12" customHeight="1">
      <c r="A27" s="6" t="s">
        <v>24</v>
      </c>
      <c r="B27" s="7">
        <v>2410.86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4">
        <f>=SUM(B27:I27)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4">
        <f>=SUM(B28:I28)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4">
        <f>=SUM(B29:I29)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9">
        <f>=SUM(I23:I29)</f>
      </c>
      <c r="J30" s="17">
        <f>=SUM(B30:I30)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9">
        <f>=I20-I30</f>
      </c>
      <c r="J32" s="17">
        <f>=SUM(B32:I32)</f>
      </c>
    </row>
    <row r="33" ht="12" customHeight="1">
      <c r="A33" s="6" t="s">
        <v>29</v>
      </c>
      <c r="B33" s="7">
        <v>330.97</v>
      </c>
      <c r="C33" s="7">
        <v>38.49</v>
      </c>
      <c r="D33" s="7">
        <v>1209.29</v>
      </c>
      <c r="E33" s="7">
        <v>71.41</v>
      </c>
      <c r="F33" s="7">
        <v>207.81</v>
      </c>
      <c r="G33" s="7">
        <v>169.34</v>
      </c>
      <c r="H33" s="7">
        <v>30.78</v>
      </c>
      <c r="I33" s="7">
        <v>246.31</v>
      </c>
      <c r="J33" s="14">
        <f>=SUM(B33:I33)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4">
        <f>=SUM(B34:I34)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9">
        <f>=I32-SUM(I33:I34)</f>
      </c>
      <c r="J35" s="17">
        <f>=SUM(B35:I35)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2"/>
      <c r="I37" s="18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2"/>
      <c r="I39" s="18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BELLEVUE CSD</oddHeader>
    <evenHeader>&amp;CAUDITOR'S OFFICE, HURON COUNTY
STATEMENT OF SEMI-ANNUAL APPORTIONMENT OF TAXES
MADE AT THE FIRST HALF REAL ESTATE SETTLEMENT TAX YEAR 2025, WITH THE COUNTY TREASURER FOR BELLEVUE CSD</evenHeader>
    <firstHeader>&amp;CAUDITOR'S OFFICE, HURON COUNTY
STATEMENT OF SEMI-ANNUAL APPORTIONMENT OF TAXES
MADE AT THE FIRST HALF REAL ESTATE SETTLEMENT TAX YEAR 2025, WITH THE COUNTY TREASURER FOR BELLEVUE CSD</firstHead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2:I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56</v>
      </c>
      <c r="C2" s="3" t="s">
        <v>57</v>
      </c>
      <c r="D2" s="3" t="s">
        <v>58</v>
      </c>
      <c r="E2" s="3" t="s">
        <v>59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1255.44</v>
      </c>
      <c r="C4" s="5">
        <v>2633.61</v>
      </c>
      <c r="D4" s="5">
        <v>2100.07</v>
      </c>
      <c r="E4" s="5">
        <v>71.36</v>
      </c>
      <c r="F4" s="15">
        <f>=SUM(B4:E4)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14">
        <f>=SUM(B5:E5)</f>
      </c>
    </row>
    <row r="6" ht="12" customHeight="1">
      <c r="A6" s="6" t="s">
        <v>5</v>
      </c>
      <c r="B6" s="7">
        <v>891.28</v>
      </c>
      <c r="C6" s="7">
        <v>5305.28</v>
      </c>
      <c r="D6" s="7">
        <v>3352.94</v>
      </c>
      <c r="E6" s="7">
        <v>106.11</v>
      </c>
      <c r="F6" s="16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4">
        <f>=SUM(B7:E7)</f>
      </c>
    </row>
    <row r="8" ht="12" customHeight="1">
      <c r="A8" s="6" t="s">
        <v>7</v>
      </c>
      <c r="B8" s="7">
        <v>0</v>
      </c>
      <c r="C8" s="7">
        <v>0</v>
      </c>
      <c r="D8" s="7">
        <v>0</v>
      </c>
      <c r="E8" s="7">
        <v>0</v>
      </c>
      <c r="F8" s="14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4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7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70.75</v>
      </c>
      <c r="C13" s="5">
        <v>148.37</v>
      </c>
      <c r="D13" s="5">
        <v>118.31</v>
      </c>
      <c r="E13" s="5">
        <v>4.04</v>
      </c>
      <c r="F13" s="15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7.59</v>
      </c>
      <c r="C15" s="7">
        <v>15.92</v>
      </c>
      <c r="D15" s="7">
        <v>12.69</v>
      </c>
      <c r="E15" s="7">
        <v>0.43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4">
        <f>=SUM(B16:E16)</f>
      </c>
    </row>
    <row r="17" ht="12" customHeight="1">
      <c r="A17" s="6" t="s">
        <v>15</v>
      </c>
      <c r="B17" s="7">
        <v>0</v>
      </c>
      <c r="C17" s="7">
        <v>0</v>
      </c>
      <c r="D17" s="7">
        <v>0</v>
      </c>
      <c r="E17" s="7">
        <v>0</v>
      </c>
      <c r="F17" s="14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6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7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7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34.38</v>
      </c>
      <c r="C23" s="5">
        <v>127.1</v>
      </c>
      <c r="D23" s="5">
        <v>87.31</v>
      </c>
      <c r="E23" s="5">
        <v>2.86</v>
      </c>
      <c r="F23" s="15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114.61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14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4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7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7">
        <f>=SUM(B32:E32)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14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4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7">
        <f>=SUM(B35:E35)</f>
      </c>
    </row>
    <row r="36" ht="12" customHeight="1">
      <c r="B36" s="11" t="s">
        <v>37</v>
      </c>
    </row>
    <row r="37" ht="12" customHeight="1">
      <c r="B37" s="11" t="s">
        <v>38</v>
      </c>
      <c r="F37" s="13" t="s">
        <v>39</v>
      </c>
      <c r="G37" s="13"/>
      <c r="H37" s="13"/>
      <c r="I37" s="6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3"/>
      <c r="G39" s="13"/>
      <c r="H39" s="13"/>
      <c r="I39" s="6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BUCKEYE CENTRAL LSD</oddHeader>
    <evenHeader>&amp;CAUDITOR'S OFFICE, HURON COUNTY
STATEMENT OF SEMI-ANNUAL APPORTIONMENT OF TAXES
MADE AT THE FIRST HALF REAL ESTATE SETTLEMENT TAX YEAR 2025, WITH THE COUNTY TREASURER FOR BUCKEYE CENTRAL LSD</evenHeader>
    <firstHeader>&amp;CAUDITOR'S OFFICE, HURON COUNTY
STATEMENT OF SEMI-ANNUAL APPORTIONMENT OF TAXES
MADE AT THE FIRST HALF REAL ESTATE SETTLEMENT TAX YEAR 2025, WITH THE COUNTY TREASURER FOR BUCKEYE CENTRAL LSD</firstHead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2:N40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 style="2"/>
    <col min="11" max="11" width="11" customWidth="1" style="2"/>
    <col min="12" max="12" width="11" customWidth="1" style="2"/>
    <col min="13" max="13" width="11" customWidth="1" style="2"/>
    <col min="14" max="14" width="11" customWidth="1"/>
  </cols>
  <sheetData>
    <row r="2" ht="30" customHeight="1">
      <c r="A2" s="1" t="s">
        <v>0</v>
      </c>
      <c r="B2" s="3" t="s">
        <v>60</v>
      </c>
      <c r="C2" s="3" t="s">
        <v>61</v>
      </c>
      <c r="D2" s="3" t="s">
        <v>62</v>
      </c>
      <c r="E2" s="3" t="s">
        <v>63</v>
      </c>
      <c r="F2" s="3" t="s">
        <v>64</v>
      </c>
      <c r="G2" s="3" t="s">
        <v>65</v>
      </c>
      <c r="H2" s="3" t="s">
        <v>66</v>
      </c>
      <c r="I2" s="3" t="s">
        <v>67</v>
      </c>
      <c r="J2" s="3" t="s">
        <v>68</v>
      </c>
      <c r="K2" s="3" t="s">
        <v>69</v>
      </c>
      <c r="L2" s="3" t="s">
        <v>70</v>
      </c>
      <c r="M2" s="3" t="s">
        <v>71</v>
      </c>
      <c r="N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68239.74</v>
      </c>
      <c r="C4" s="5">
        <v>91761.55</v>
      </c>
      <c r="D4" s="5">
        <v>31444.38</v>
      </c>
      <c r="E4" s="5">
        <v>17152.31</v>
      </c>
      <c r="F4" s="5">
        <v>34301.82</v>
      </c>
      <c r="G4" s="5">
        <v>11642.99</v>
      </c>
      <c r="H4" s="5">
        <v>14191.25</v>
      </c>
      <c r="I4" s="5">
        <v>27961.76</v>
      </c>
      <c r="J4" s="5">
        <v>14024.96</v>
      </c>
      <c r="K4" s="5">
        <v>12038.59</v>
      </c>
      <c r="L4" s="5">
        <v>30633.44</v>
      </c>
      <c r="M4" s="5">
        <v>64679.17</v>
      </c>
      <c r="N4" s="15">
        <f>=SUM(B4:M4)</f>
      </c>
    </row>
    <row r="5" ht="12" customHeight="1">
      <c r="A5" s="6" t="s">
        <v>4</v>
      </c>
      <c r="B5" s="7">
        <v>54498.03</v>
      </c>
      <c r="C5" s="7">
        <v>70066.39</v>
      </c>
      <c r="D5" s="7">
        <v>34305.39</v>
      </c>
      <c r="E5" s="7">
        <v>18712.36</v>
      </c>
      <c r="F5" s="7">
        <v>37768.99</v>
      </c>
      <c r="G5" s="7">
        <v>14374.21</v>
      </c>
      <c r="H5" s="7">
        <v>15839.96</v>
      </c>
      <c r="I5" s="7">
        <v>30932.38</v>
      </c>
      <c r="J5" s="7">
        <v>16367.95</v>
      </c>
      <c r="K5" s="7">
        <v>12763.42</v>
      </c>
      <c r="L5" s="7">
        <v>24464.83</v>
      </c>
      <c r="M5" s="7">
        <v>51654.57</v>
      </c>
      <c r="N5" s="14">
        <f>=SUM(B5:M5)</f>
      </c>
    </row>
    <row r="6" ht="12" customHeight="1">
      <c r="A6" s="6" t="s">
        <v>5</v>
      </c>
      <c r="B6" s="7">
        <v>6448.88</v>
      </c>
      <c r="C6" s="7">
        <v>37571.8</v>
      </c>
      <c r="D6" s="7">
        <v>7710.63</v>
      </c>
      <c r="E6" s="7">
        <v>4205.8</v>
      </c>
      <c r="F6" s="7">
        <v>8411.6</v>
      </c>
      <c r="G6" s="7">
        <v>2803.87</v>
      </c>
      <c r="H6" s="7">
        <v>2803.87</v>
      </c>
      <c r="I6" s="7">
        <v>5467.54</v>
      </c>
      <c r="J6" s="7">
        <v>2803.87</v>
      </c>
      <c r="K6" s="7">
        <v>2102.9</v>
      </c>
      <c r="L6" s="7">
        <v>2895</v>
      </c>
      <c r="M6" s="7">
        <v>6112.43</v>
      </c>
      <c r="N6" s="16">
        <f>=SUM(B6:M6)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5">
        <f>=SUM(I4:I6)</f>
      </c>
      <c r="J7" s="5">
        <f>=SUM(J4:J6)</f>
      </c>
      <c r="K7" s="5">
        <f>=SUM(K4:K6)</f>
      </c>
      <c r="L7" s="5">
        <f>=SUM(L4:L6)</f>
      </c>
      <c r="M7" s="5">
        <f>=SUM(M4:M6)</f>
      </c>
      <c r="N7" s="14">
        <f>=SUM(B7:M7)</f>
      </c>
    </row>
    <row r="8" ht="12" customHeight="1">
      <c r="A8" s="6" t="s">
        <v>7</v>
      </c>
      <c r="B8" s="7">
        <v>2681.83</v>
      </c>
      <c r="C8" s="7">
        <v>3491.12</v>
      </c>
      <c r="D8" s="7">
        <v>1565.65</v>
      </c>
      <c r="E8" s="7">
        <v>853.93</v>
      </c>
      <c r="F8" s="7">
        <v>1720.34</v>
      </c>
      <c r="G8" s="7">
        <v>639.71</v>
      </c>
      <c r="H8" s="7">
        <v>719.43</v>
      </c>
      <c r="I8" s="7">
        <v>1407.51</v>
      </c>
      <c r="J8" s="7">
        <v>736.58</v>
      </c>
      <c r="K8" s="7">
        <v>586.11</v>
      </c>
      <c r="L8" s="7">
        <v>1203.96</v>
      </c>
      <c r="M8" s="7">
        <v>2541.93</v>
      </c>
      <c r="N8" s="14">
        <f>=SUM(B8:M8)</f>
      </c>
    </row>
    <row r="9" ht="12" customHeight="1">
      <c r="A9" s="6" t="s">
        <v>8</v>
      </c>
      <c r="B9" s="7">
        <v>3735.69</v>
      </c>
      <c r="C9" s="7">
        <v>4802.87</v>
      </c>
      <c r="D9" s="7">
        <v>2351.54</v>
      </c>
      <c r="E9" s="7">
        <v>1282.66</v>
      </c>
      <c r="F9" s="7">
        <v>2588.96</v>
      </c>
      <c r="G9" s="7">
        <v>985.31</v>
      </c>
      <c r="H9" s="7">
        <v>1085.78</v>
      </c>
      <c r="I9" s="7">
        <v>2120.34</v>
      </c>
      <c r="J9" s="7">
        <v>1121.99</v>
      </c>
      <c r="K9" s="7">
        <v>874.88</v>
      </c>
      <c r="L9" s="7">
        <v>1677</v>
      </c>
      <c r="M9" s="7">
        <v>3540.78</v>
      </c>
      <c r="N9" s="14">
        <f>=SUM(B9:M9)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9">
        <f>=SUM(I7:I8) - I9</f>
      </c>
      <c r="J10" s="9">
        <f>=SUM(J7:J8) - J9</f>
      </c>
      <c r="K10" s="9">
        <f>=SUM(K7:K8) - K9</f>
      </c>
      <c r="L10" s="9">
        <f>=SUM(L7:L8) - L9</f>
      </c>
      <c r="M10" s="9">
        <f>=SUM(M7:M8) - M9</f>
      </c>
      <c r="N10" s="17">
        <f>=SUM(B10:M10)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6308.06</v>
      </c>
      <c r="C13" s="5">
        <v>8482.59</v>
      </c>
      <c r="D13" s="5">
        <v>2906.72</v>
      </c>
      <c r="E13" s="5">
        <v>1585.38</v>
      </c>
      <c r="F13" s="5">
        <v>3171.01</v>
      </c>
      <c r="G13" s="5">
        <v>1076.11</v>
      </c>
      <c r="H13" s="5">
        <v>1311.93</v>
      </c>
      <c r="I13" s="5">
        <v>2584.76</v>
      </c>
      <c r="J13" s="5">
        <v>1296.57</v>
      </c>
      <c r="K13" s="5">
        <v>1112.93</v>
      </c>
      <c r="L13" s="5">
        <v>2831.67</v>
      </c>
      <c r="M13" s="5">
        <v>5978.93</v>
      </c>
      <c r="N13" s="15">
        <f>=SUM(B13:M13)</f>
      </c>
    </row>
    <row r="14" ht="12" customHeight="1">
      <c r="A14" s="6" t="s">
        <v>12</v>
      </c>
      <c r="B14" s="7">
        <v>0</v>
      </c>
      <c r="C14" s="7">
        <v>0.04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14">
        <f>=SUM(B14:M14)</f>
      </c>
    </row>
    <row r="15" ht="12" customHeight="1">
      <c r="A15" s="6" t="s">
        <v>13</v>
      </c>
      <c r="B15" s="7">
        <v>1206.06</v>
      </c>
      <c r="C15" s="7">
        <v>1621.7</v>
      </c>
      <c r="D15" s="7">
        <v>555.72</v>
      </c>
      <c r="E15" s="7">
        <v>303.1</v>
      </c>
      <c r="F15" s="7">
        <v>606.17</v>
      </c>
      <c r="G15" s="7">
        <v>205.73</v>
      </c>
      <c r="H15" s="7">
        <v>250.72</v>
      </c>
      <c r="I15" s="7">
        <v>494.27</v>
      </c>
      <c r="J15" s="7">
        <v>247.87</v>
      </c>
      <c r="K15" s="7">
        <v>212.65</v>
      </c>
      <c r="L15" s="7">
        <v>541.4</v>
      </c>
      <c r="M15" s="7">
        <v>1143.11</v>
      </c>
      <c r="N15" s="14">
        <f>=SUM(B15:M15)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14">
        <f>=SUM(B16:M16)</f>
      </c>
    </row>
    <row r="17" ht="12" customHeight="1">
      <c r="A17" s="6" t="s">
        <v>15</v>
      </c>
      <c r="B17" s="7">
        <v>1330.19</v>
      </c>
      <c r="C17" s="7">
        <v>1788.61</v>
      </c>
      <c r="D17" s="7">
        <v>612.7</v>
      </c>
      <c r="E17" s="7">
        <v>334.07</v>
      </c>
      <c r="F17" s="7">
        <v>668.69</v>
      </c>
      <c r="G17" s="7">
        <v>227.19</v>
      </c>
      <c r="H17" s="7">
        <v>276.72</v>
      </c>
      <c r="I17" s="7">
        <v>544.98</v>
      </c>
      <c r="J17" s="7">
        <v>273.47</v>
      </c>
      <c r="K17" s="7">
        <v>234.45</v>
      </c>
      <c r="L17" s="7">
        <v>597.07</v>
      </c>
      <c r="M17" s="7">
        <v>1260.56</v>
      </c>
      <c r="N17" s="14">
        <f>=SUM(B17:M17)</f>
      </c>
    </row>
    <row r="18" ht="12" customHeight="1">
      <c r="A18" s="6" t="s">
        <v>16</v>
      </c>
      <c r="B18" s="7">
        <v>118.65</v>
      </c>
      <c r="C18" s="7">
        <v>159.52</v>
      </c>
      <c r="D18" s="7">
        <v>54.67</v>
      </c>
      <c r="E18" s="7">
        <v>29.82</v>
      </c>
      <c r="F18" s="7">
        <v>59.64</v>
      </c>
      <c r="G18" s="7">
        <v>20.25</v>
      </c>
      <c r="H18" s="7">
        <v>24.68</v>
      </c>
      <c r="I18" s="7">
        <v>48.62</v>
      </c>
      <c r="J18" s="7">
        <v>24.39</v>
      </c>
      <c r="K18" s="7">
        <v>20.93</v>
      </c>
      <c r="L18" s="7">
        <v>53.26</v>
      </c>
      <c r="M18" s="7">
        <v>112.46</v>
      </c>
      <c r="N18" s="16">
        <f>=SUM(B18:M18)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5">
        <f>=SUM(I13:I18)</f>
      </c>
      <c r="J19" s="5">
        <f>=SUM(J13:J18)</f>
      </c>
      <c r="K19" s="5">
        <f>=SUM(K13:K18)</f>
      </c>
      <c r="L19" s="5">
        <f>=SUM(L13:L18)</f>
      </c>
      <c r="M19" s="5">
        <f>=SUM(M13:M18)</f>
      </c>
      <c r="N19" s="17">
        <f>=SUM(B19:M19)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9">
        <f>=I10-I19</f>
      </c>
      <c r="J20" s="9">
        <f>=J10-J19</f>
      </c>
      <c r="K20" s="9">
        <f>=K10-K19</f>
      </c>
      <c r="L20" s="9">
        <f>=L10-L19</f>
      </c>
      <c r="M20" s="9">
        <f>=M10-M19</f>
      </c>
      <c r="N20" s="17">
        <f>=SUM(B20:M20)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2051.48</v>
      </c>
      <c r="C23" s="5">
        <v>3171.52</v>
      </c>
      <c r="D23" s="5">
        <v>1163.56</v>
      </c>
      <c r="E23" s="5">
        <v>634.69</v>
      </c>
      <c r="F23" s="5">
        <v>1274.65</v>
      </c>
      <c r="G23" s="5">
        <v>455.91</v>
      </c>
      <c r="H23" s="5">
        <v>519.82</v>
      </c>
      <c r="I23" s="5">
        <v>1019.05</v>
      </c>
      <c r="J23" s="5">
        <v>525.31</v>
      </c>
      <c r="K23" s="5">
        <v>426.12</v>
      </c>
      <c r="L23" s="5">
        <v>920.96</v>
      </c>
      <c r="M23" s="5">
        <v>1944.45</v>
      </c>
      <c r="N23" s="15">
        <f>=SUM(B23:M23)</f>
      </c>
    </row>
    <row r="24" ht="12" customHeight="1">
      <c r="A24" s="6" t="s">
        <v>21</v>
      </c>
      <c r="B24" s="7">
        <v>256.3</v>
      </c>
      <c r="C24" s="7">
        <v>333.15</v>
      </c>
      <c r="D24" s="7">
        <v>151.08</v>
      </c>
      <c r="E24" s="7">
        <v>82.41</v>
      </c>
      <c r="F24" s="7">
        <v>166.08</v>
      </c>
      <c r="G24" s="7">
        <v>61.93</v>
      </c>
      <c r="H24" s="7">
        <v>69.48</v>
      </c>
      <c r="I24" s="7">
        <v>135.88</v>
      </c>
      <c r="J24" s="7">
        <v>71.2</v>
      </c>
      <c r="K24" s="7">
        <v>56.52</v>
      </c>
      <c r="L24" s="7">
        <v>115.06</v>
      </c>
      <c r="M24" s="7">
        <v>242.94</v>
      </c>
      <c r="N24" s="14">
        <f>=SUM(B24:M24)</f>
      </c>
    </row>
    <row r="25" ht="12" customHeight="1">
      <c r="A25" s="6" t="s">
        <v>22</v>
      </c>
      <c r="B25" s="7">
        <v>39.74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14">
        <f>=SUM(B25:M25)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14">
        <f>=SUM(B26:M26)</f>
      </c>
    </row>
    <row r="27" ht="12" customHeight="1">
      <c r="A27" s="6" t="s">
        <v>24</v>
      </c>
      <c r="B27" s="7">
        <v>535.36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14">
        <f>=SUM(B27:M27)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14">
        <f>=SUM(B28:M28)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14">
        <f>=SUM(B29:M29)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9">
        <f>=SUM(I23:I29)</f>
      </c>
      <c r="J30" s="9">
        <f>=SUM(J23:J29)</f>
      </c>
      <c r="K30" s="9">
        <f>=SUM(K23:K29)</f>
      </c>
      <c r="L30" s="9">
        <f>=SUM(L23:L29)</f>
      </c>
      <c r="M30" s="9">
        <f>=SUM(M23:M29)</f>
      </c>
      <c r="N30" s="17">
        <f>=SUM(B30:M30)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9">
        <f>=I20-I30</f>
      </c>
      <c r="J32" s="9">
        <f>=J20-J30</f>
      </c>
      <c r="K32" s="9">
        <f>=K20-K30</f>
      </c>
      <c r="L32" s="9">
        <f>=L20-L30</f>
      </c>
      <c r="M32" s="9">
        <f>=M20-M30</f>
      </c>
      <c r="N32" s="17">
        <f>=SUM(B32:M32)</f>
      </c>
    </row>
    <row r="33" ht="12" customHeight="1">
      <c r="A33" s="6" t="s">
        <v>29</v>
      </c>
      <c r="B33" s="7">
        <v>118.64</v>
      </c>
      <c r="C33" s="7">
        <v>159.53</v>
      </c>
      <c r="D33" s="7">
        <v>54.66</v>
      </c>
      <c r="E33" s="7">
        <v>29.82</v>
      </c>
      <c r="F33" s="7">
        <v>59.64</v>
      </c>
      <c r="G33" s="7">
        <v>20.24</v>
      </c>
      <c r="H33" s="7">
        <v>24.68</v>
      </c>
      <c r="I33" s="7">
        <v>48.62</v>
      </c>
      <c r="J33" s="7">
        <v>24.39</v>
      </c>
      <c r="K33" s="7">
        <v>20.93</v>
      </c>
      <c r="L33" s="7">
        <v>53.26</v>
      </c>
      <c r="M33" s="7">
        <v>112.46</v>
      </c>
      <c r="N33" s="14">
        <f>=SUM(B33:M33)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14">
        <f>=SUM(B34:M34)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9">
        <f>=I32-SUM(I33:I34)</f>
      </c>
      <c r="J35" s="9">
        <f>=J32-SUM(J33:J34)</f>
      </c>
      <c r="K35" s="9">
        <f>=K32-SUM(K33:K34)</f>
      </c>
      <c r="L35" s="9">
        <f>=L32-SUM(L33:L34)</f>
      </c>
      <c r="M35" s="9">
        <f>=M32-SUM(M33:M34)</f>
      </c>
      <c r="N35" s="17">
        <f>=SUM(B35:M35)</f>
      </c>
    </row>
    <row r="36" ht="12" customHeight="1">
      <c r="B36" s="11" t="s">
        <v>37</v>
      </c>
    </row>
    <row r="37" ht="12" customHeight="1">
      <c r="B37" s="11" t="s">
        <v>38</v>
      </c>
      <c r="F37" s="12" t="s">
        <v>39</v>
      </c>
      <c r="G37" s="12"/>
      <c r="H37" s="12"/>
      <c r="I37" s="18" t="s">
        <v>40</v>
      </c>
    </row>
    <row r="38" ht="12" customHeight="1">
      <c r="B38" s="11" t="s">
        <v>41</v>
      </c>
    </row>
    <row r="39" ht="12" customHeight="1">
      <c r="B39" s="12"/>
      <c r="C39" s="12"/>
      <c r="D39" s="12"/>
      <c r="F39" s="12"/>
      <c r="G39" s="12"/>
      <c r="H39" s="12"/>
      <c r="I39" s="18" t="s">
        <v>42</v>
      </c>
    </row>
    <row r="40" ht="12" customHeight="1">
      <c r="B40" s="11" t="s">
        <v>43</v>
      </c>
    </row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6:E36"/>
    <mergeCell ref="B37:E37"/>
    <mergeCell ref="F37:H37"/>
    <mergeCell ref="I37:J37"/>
    <mergeCell ref="B38:E38"/>
    <mergeCell ref="B39:D39"/>
    <mergeCell ref="I39:J39"/>
    <mergeCell ref="B40:D40"/>
  </mergeCells>
  <pageSetup orientation="landscape"/>
  <headerFooter differentFirst="1" differentOddEven="1">
    <oddHeader>&amp;CAUDITOR'S OFFICE, HURON COUNTY
STATEMENT OF SEMI-ANNUAL APPORTIONMENT OF TAXES
MADE AT THE FIRST HALF REAL ESTATE SETTLEMENT TAX YEAR 2025, WITH THE COUNTY TREASURER FOR EDISON LSD (ERIE CO)</oddHeader>
    <evenHeader>&amp;CAUDITOR'S OFFICE, HURON COUNTY
STATEMENT OF SEMI-ANNUAL APPORTIONMENT OF TAXES
MADE AT THE FIRST HALF REAL ESTATE SETTLEMENT TAX YEAR 2025, WITH THE COUNTY TREASURER FOR EDISON LSD (ERIE CO)</evenHeader>
    <firstHeader>&amp;CAUDITOR'S OFFICE, HURON COUNTY
STATEMENT OF SEMI-ANNUAL APPORTIONMENT OF TAXES
MADE AT THE FIRST HALF REAL ESTATE SETTLEMENT TAX YEAR 2025, WITH THE COUNTY TREASURER FOR EDISON LSD (ERIE CO)</firstHeader>
  </headerFooter>
</worksheet>
</file>