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RON COUNTY SUMMARY" sheetId="1" r:id="rId1"/>
    <sheet name="90000-BOARD OF DD" sheetId="2" r:id="rId3"/>
    <sheet name="90001-NORTH CENTRAL BEHAVIORAL " sheetId="3" r:id="rId4"/>
    <sheet name="90003-911" sheetId="4" r:id="rId5"/>
    <sheet name="90002-SENIOR CITZEN" sheetId="5" r:id="rId6"/>
    <sheet name="10390-HURON COUNTY" sheetId="6" r:id="rId7"/>
    <sheet name="20360-BELLEVUE CSD" sheetId="7" r:id="rId8"/>
    <sheet name="20720-BUCKEYE CENTRAL LSD" sheetId="8" r:id="rId9"/>
    <sheet name="20420-EDISON LSD" sheetId="9" r:id="rId10"/>
    <sheet name="23530-MONROEVILLE LSD" sheetId="10" r:id="rId11"/>
    <sheet name="23680-NEW LONDON LSD" sheetId="11" r:id="rId12"/>
    <sheet name="24050-NORWALK CSD" sheetId="12" r:id="rId13"/>
    <sheet name="24450-PLYMOUTH LSD" sheetId="13" r:id="rId14"/>
    <sheet name="24850-SENECA EAST LSD" sheetId="14" r:id="rId15"/>
    <sheet name="24940-SOUTH CENTRAL LSD" sheetId="15" r:id="rId16"/>
    <sheet name="25790-WELLINGTON EVSD" sheetId="16" r:id="rId17"/>
    <sheet name="25920-WESTERN RESERVE LSD (HURO" sheetId="17" r:id="rId18"/>
    <sheet name="25990-WILLARD CSD" sheetId="18" r:id="rId19"/>
    <sheet name="30130-EHOVE JVSD" sheetId="19" r:id="rId20"/>
    <sheet name="30230-LORAIN COUNTY JVSD" sheetId="20" r:id="rId21"/>
    <sheet name="30330-PIONEER JVSD" sheetId="21" r:id="rId22"/>
    <sheet name="30450-VANGUARD JVSD" sheetId="22" r:id="rId23"/>
    <sheet name="40680-BRONSON TWP" sheetId="23" r:id="rId24"/>
    <sheet name="41170-CLARKSFIELD TWP" sheetId="24" r:id="rId25"/>
    <sheet name="41733-FAIRFIELD TWP" sheetId="25" r:id="rId26"/>
    <sheet name="41800-FITCHVILLE TWP" sheetId="26" r:id="rId27"/>
    <sheet name="42122-GREENFIELD TWP" sheetId="27" r:id="rId28"/>
    <sheet name="42150-GREENWICH TWP" sheetId="28" r:id="rId29"/>
    <sheet name="42350-HARTLAND TWP" sheetId="29" r:id="rId30"/>
    <sheet name="43080-LYME TWP" sheetId="30" r:id="rId31"/>
    <sheet name="43690-NEW HAVEN TWP" sheetId="31" r:id="rId32"/>
    <sheet name="43710-NEW LONDON TWP" sheetId="32" r:id="rId33"/>
    <sheet name="43870-NORWALK TWP" sheetId="33" r:id="rId34"/>
    <sheet name="43881-NORWICH TWP" sheetId="34" r:id="rId35"/>
    <sheet name="44170-PERU TWP" sheetId="35" r:id="rId36"/>
    <sheet name="44521-RICHMOND TWP" sheetId="36" r:id="rId37"/>
    <sheet name="44540-RIDGEFIELD TWP" sheetId="37" r:id="rId38"/>
    <sheet name="44571-RIPLEY TWP" sheetId="38" r:id="rId39"/>
    <sheet name="44930-SHERMAN TWP" sheetId="39" r:id="rId40"/>
    <sheet name="45430-TOWNSEND TWP" sheetId="40" r:id="rId41"/>
    <sheet name="45710-WAKEMAN TWP" sheetId="41" r:id="rId42"/>
    <sheet name="50660-BELLEVUE CITY" sheetId="42" r:id="rId43"/>
    <sheet name="53320-GREENWICH CORP" sheetId="43" r:id="rId44"/>
    <sheet name="55170-MILAN CORP" sheetId="44" r:id="rId45"/>
    <sheet name="55350-MONROEVILLE CORP" sheetId="45" r:id="rId46"/>
    <sheet name="55820-NEW LONDON CORP" sheetId="46" r:id="rId47"/>
    <sheet name="56070-NORTH FAIRFIELD CORP" sheetId="47" r:id="rId48"/>
    <sheet name="56190-NORWALK CITY" sheetId="48" r:id="rId49"/>
    <sheet name="56780-PLYMOUTH CORP" sheetId="49" r:id="rId50"/>
    <sheet name="58650-WAKEMAN CORP" sheetId="50" r:id="rId51"/>
    <sheet name="59110-WILLARD CITY" sheetId="51" r:id="rId52"/>
    <sheet name="61084-BELLEVUE PUBLIC LIBRARY D" sheetId="52" r:id="rId53"/>
    <sheet name="61056-BERLIN MILAN PUBLIC LIBRA" sheetId="53" r:id="rId54"/>
    <sheet name="60310-FIRELANDS AMBULANCE DISTR" sheetId="54" r:id="rId55"/>
    <sheet name="61204-HERRICK MEMORIAL PUBLIC L" sheetId="55" r:id="rId56"/>
    <sheet name="60380-HURON CO. GENERAL HEALTH " sheetId="56" r:id="rId57"/>
    <sheet name="61273-EXTENSION LIBRARY DISTRIC" sheetId="57" r:id="rId58"/>
    <sheet name="60383-HURON RIVER JOINT FIRE DI" sheetId="58" r:id="rId59"/>
    <sheet name="61360-MONROEVILLE PUBLIC LIBRAR" sheetId="59" r:id="rId60"/>
    <sheet name="61354-NEW LONDON PUBLIC LIBRARY" sheetId="60" r:id="rId61"/>
    <sheet name="61040-NORWALK PUBLIC LIBRARY" sheetId="61" r:id="rId62"/>
    <sheet name="61280-SENECA EAST PUBLIC LIBRAR" sheetId="62" r:id="rId63"/>
    <sheet name="60720-TRI-COMMUNITY AMBULANCE S" sheetId="63" r:id="rId64"/>
    <sheet name="60725-TRI-COMMUNITY FIRE DISTRI" sheetId="64" r:id="rId65"/>
    <sheet name="61110-VERMILION RIVER AMB. DIST" sheetId="65" r:id="rId66"/>
    <sheet name="60200-WAKEMAN FIRE DISTRICT" sheetId="66" r:id="rId67"/>
  </sheets>
  <definedNames>
    <definedName name="_xlnm.Print_Titles" localSheetId="0">'HURON COUNTY SUMMARY'!$A:$A</definedName>
    <definedName name="_xlnm.Print_Titles" localSheetId="1">'90000-BOARD OF DD'!$A:$A</definedName>
    <definedName name="_xlnm.Print_Titles" localSheetId="2">'90001-NORTH CENTRAL BEHAVIORAL '!$A:$A</definedName>
    <definedName name="_xlnm.Print_Titles" localSheetId="3">'90003-911'!$A:$A</definedName>
    <definedName name="_xlnm.Print_Titles" localSheetId="4">'90002-SENIOR CITZEN'!$A:$A</definedName>
    <definedName name="_xlnm.Print_Titles" localSheetId="5">'10390-HURON COUNTY'!$A:$A</definedName>
    <definedName name="_xlnm.Print_Titles" localSheetId="6">'20360-BELLEVUE CSD'!$A:$A</definedName>
    <definedName name="_xlnm.Print_Titles" localSheetId="7">'20720-BUCKEYE CENTRAL LSD'!$A:$A</definedName>
    <definedName name="_xlnm.Print_Titles" localSheetId="8">'20420-EDISON LSD'!$A:$A</definedName>
    <definedName name="_xlnm.Print_Titles" localSheetId="9">'23530-MONROEVILLE LSD'!$A:$A</definedName>
    <definedName name="_xlnm.Print_Titles" localSheetId="10">'23680-NEW LONDON LSD'!$A:$A</definedName>
    <definedName name="_xlnm.Print_Titles" localSheetId="11">'24050-NORWALK CSD'!$A:$A</definedName>
    <definedName name="_xlnm.Print_Titles" localSheetId="12">'24450-PLYMOUTH LSD'!$A:$A</definedName>
    <definedName name="_xlnm.Print_Titles" localSheetId="13">'24850-SENECA EAST LSD'!$A:$A</definedName>
    <definedName name="_xlnm.Print_Titles" localSheetId="14">'24940-SOUTH CENTRAL LSD'!$A:$A</definedName>
    <definedName name="_xlnm.Print_Titles" localSheetId="15">'25790-WELLINGTON EVSD'!$A:$A</definedName>
    <definedName name="_xlnm.Print_Titles" localSheetId="16">'25920-WESTERN RESERVE LSD (HURO'!$A:$A</definedName>
    <definedName name="_xlnm.Print_Titles" localSheetId="17">'25990-WILLARD CSD'!$A:$A</definedName>
    <definedName name="_xlnm.Print_Titles" localSheetId="18">'30130-EHOVE JVSD'!$A:$A</definedName>
    <definedName name="_xlnm.Print_Titles" localSheetId="19">'30230-LORAIN COUNTY JVSD'!$A:$A</definedName>
    <definedName name="_xlnm.Print_Titles" localSheetId="20">'30330-PIONEER JVSD'!$A:$A</definedName>
    <definedName name="_xlnm.Print_Titles" localSheetId="21">'30450-VANGUARD JVSD'!$A:$A</definedName>
    <definedName name="_xlnm.Print_Titles" localSheetId="22">'40680-BRONSON TWP'!$A:$A</definedName>
    <definedName name="_xlnm.Print_Titles" localSheetId="23">'41170-CLARKSFIELD TWP'!$A:$A</definedName>
    <definedName name="_xlnm.Print_Titles" localSheetId="24">'41733-FAIRFIELD TWP'!$A:$A</definedName>
    <definedName name="_xlnm.Print_Titles" localSheetId="25">'41800-FITCHVILLE TWP'!$A:$A</definedName>
    <definedName name="_xlnm.Print_Titles" localSheetId="26">'42122-GREENFIELD TWP'!$A:$A</definedName>
    <definedName name="_xlnm.Print_Titles" localSheetId="27">'42150-GREENWICH TWP'!$A:$A</definedName>
    <definedName name="_xlnm.Print_Titles" localSheetId="28">'42350-HARTLAND TWP'!$A:$A</definedName>
    <definedName name="_xlnm.Print_Titles" localSheetId="29">'43080-LYME TWP'!$A:$A</definedName>
    <definedName name="_xlnm.Print_Titles" localSheetId="30">'43690-NEW HAVEN TWP'!$A:$A</definedName>
    <definedName name="_xlnm.Print_Titles" localSheetId="31">'43710-NEW LONDON TWP'!$A:$A</definedName>
    <definedName name="_xlnm.Print_Titles" localSheetId="32">'43870-NORWALK TWP'!$A:$A</definedName>
    <definedName name="_xlnm.Print_Titles" localSheetId="33">'43881-NORWICH TWP'!$A:$A</definedName>
    <definedName name="_xlnm.Print_Titles" localSheetId="34">'44170-PERU TWP'!$A:$A</definedName>
    <definedName name="_xlnm.Print_Titles" localSheetId="35">'44521-RICHMOND TWP'!$A:$A</definedName>
    <definedName name="_xlnm.Print_Titles" localSheetId="36">'44540-RIDGEFIELD TWP'!$A:$A</definedName>
    <definedName name="_xlnm.Print_Titles" localSheetId="37">'44571-RIPLEY TWP'!$A:$A</definedName>
    <definedName name="_xlnm.Print_Titles" localSheetId="38">'44930-SHERMAN TWP'!$A:$A</definedName>
    <definedName name="_xlnm.Print_Titles" localSheetId="39">'45430-TOWNSEND TWP'!$A:$A</definedName>
    <definedName name="_xlnm.Print_Titles" localSheetId="40">'45710-WAKEMAN TWP'!$A:$A</definedName>
    <definedName name="_xlnm.Print_Titles" localSheetId="41">'50660-BELLEVUE CITY'!$A:$A</definedName>
    <definedName name="_xlnm.Print_Titles" localSheetId="42">'53320-GREENWICH CORP'!$A:$A</definedName>
    <definedName name="_xlnm.Print_Titles" localSheetId="43">'55170-MILAN CORP'!$A:$A</definedName>
    <definedName name="_xlnm.Print_Titles" localSheetId="44">'55350-MONROEVILLE CORP'!$A:$A</definedName>
    <definedName name="_xlnm.Print_Titles" localSheetId="45">'55820-NEW LONDON CORP'!$A:$A</definedName>
    <definedName name="_xlnm.Print_Titles" localSheetId="46">'56070-NORTH FAIRFIELD CORP'!$A:$A</definedName>
    <definedName name="_xlnm.Print_Titles" localSheetId="47">'56190-NORWALK CITY'!$A:$A</definedName>
    <definedName name="_xlnm.Print_Titles" localSheetId="48">'56780-PLYMOUTH CORP'!$A:$A</definedName>
    <definedName name="_xlnm.Print_Titles" localSheetId="49">'58650-WAKEMAN CORP'!$A:$A</definedName>
    <definedName name="_xlnm.Print_Titles" localSheetId="50">'59110-WILLARD CITY'!$A:$A</definedName>
    <definedName name="_xlnm.Print_Titles" localSheetId="51">'61084-BELLEVUE PUBLIC LIBRARY D'!$A:$A</definedName>
    <definedName name="_xlnm.Print_Titles" localSheetId="52">'61056-BERLIN MILAN PUBLIC LIBRA'!$A:$A</definedName>
    <definedName name="_xlnm.Print_Titles" localSheetId="53">'60310-FIRELANDS AMBULANCE DISTR'!$A:$A</definedName>
    <definedName name="_xlnm.Print_Titles" localSheetId="54">'61204-HERRICK MEMORIAL PUBLIC L'!$A:$A</definedName>
    <definedName name="_xlnm.Print_Titles" localSheetId="55">'60380-HURON CO. GENERAL HEALTH '!$A:$A</definedName>
    <definedName name="_xlnm.Print_Titles" localSheetId="56">'61273-EXTENSION LIBRARY DISTRIC'!$A:$A</definedName>
    <definedName name="_xlnm.Print_Titles" localSheetId="57">'60383-HURON RIVER JOINT FIRE DI'!$A:$A</definedName>
    <definedName name="_xlnm.Print_Titles" localSheetId="58">'61360-MONROEVILLE PUBLIC LIBRAR'!$A:$A</definedName>
    <definedName name="_xlnm.Print_Titles" localSheetId="59">'61354-NEW LONDON PUBLIC LIBRARY'!$A:$A</definedName>
    <definedName name="_xlnm.Print_Titles" localSheetId="60">'61040-NORWALK PUBLIC LIBRARY'!$A:$A</definedName>
    <definedName name="_xlnm.Print_Titles" localSheetId="61">'61280-SENECA EAST PUBLIC LIBRAR'!$A:$A</definedName>
    <definedName name="_xlnm.Print_Titles" localSheetId="62">'60720-TRI-COMMUNITY AMBULANCE S'!$A:$A</definedName>
    <definedName name="_xlnm.Print_Titles" localSheetId="63">'60725-TRI-COMMUNITY FIRE DISTRI'!$A:$A</definedName>
    <definedName name="_xlnm.Print_Titles" localSheetId="64">'61110-VERMILION RIVER AMB. DIST'!$A:$A</definedName>
    <definedName name="_xlnm.Print_Titles" localSheetId="65">'60200-WAKEMAN FIRE DISTRICT'!$A:$A</definedName>
  </definedNames>
  <calcPr fullCalcOnLoad="1"/>
</workbook>
</file>

<file path=xl/sharedStrings.xml><?xml version="1.0" encoding="utf-8"?>
<sst xmlns="http://schemas.openxmlformats.org/spreadsheetml/2006/main" count="236" uniqueCount="236">
  <si>
    <t>SOURCE OF RECEIPTS</t>
  </si>
  <si>
    <t>TOTALS</t>
  </si>
  <si>
    <t>REAL PROPERTY</t>
  </si>
  <si>
    <t>Agr/Res</t>
  </si>
  <si>
    <t>Com/Ind/Min</t>
  </si>
  <si>
    <t>Public Utility</t>
  </si>
  <si>
    <t>TOTAL CURRENT</t>
  </si>
  <si>
    <t>TOTAL DELINQUENT</t>
  </si>
  <si>
    <t>LESS TIF COLLECTED</t>
  </si>
  <si>
    <t>TOTAL COLLECTED</t>
  </si>
  <si>
    <t>REIMBURSEMENTS</t>
  </si>
  <si>
    <t>Non-Business Credit</t>
  </si>
  <si>
    <t>Non-Business Credit Delinquent</t>
  </si>
  <si>
    <t>Owner-Occupancy Credit</t>
  </si>
  <si>
    <t>Owner-Occupancy Credit Delinquent</t>
  </si>
  <si>
    <t>Homestead</t>
  </si>
  <si>
    <t>Homestead Delinquent</t>
  </si>
  <si>
    <t>TOTAL REIMBURSEMENTS</t>
  </si>
  <si>
    <t>TOTAL DISTRIBUTION</t>
  </si>
  <si>
    <t>DEDUCTIONS</t>
  </si>
  <si>
    <t>Aud. And Treas. Fees</t>
  </si>
  <si>
    <t>DETAC Fee</t>
  </si>
  <si>
    <t>Delinquent Advertising</t>
  </si>
  <si>
    <t>Tax Collector Salary</t>
  </si>
  <si>
    <t>ELECTION EXPENSES</t>
  </si>
  <si>
    <t>HEALTH DISTRICT</t>
  </si>
  <si>
    <t>COURT COST</t>
  </si>
  <si>
    <t>TOTAL DEDUCTIONS</t>
  </si>
  <si>
    <t>BALANCES</t>
  </si>
  <si>
    <t>Less Refunds</t>
  </si>
  <si>
    <t>Less Advances</t>
  </si>
  <si>
    <t>NET DISTRIBUTION</t>
  </si>
  <si>
    <t>OTHER</t>
  </si>
  <si>
    <t>Inflation Cap Credit</t>
  </si>
  <si>
    <t>1976 HURON CO BD OF DD 0.20</t>
  </si>
  <si>
    <t>2001 HURON CO BD OF DD 1.30</t>
  </si>
  <si>
    <t>2003 HURON CO BD OF DD 1.50</t>
  </si>
  <si>
    <t>2006 HURON CO BD OF DD 1.00</t>
  </si>
  <si>
    <t>2018 HURON CO BD OF DD 1.00</t>
  </si>
  <si>
    <t>Please sign and return to this office, revised Code, Sec 321.34</t>
  </si>
  <si>
    <t>It is hereby certified that the above funds for retirement of bonds</t>
  </si>
  <si>
    <t>ROLAND TKACH</t>
  </si>
  <si>
    <t>COUNTY AUDITOR</t>
  </si>
  <si>
    <t>have been received and paid into the bond retirement fund</t>
  </si>
  <si>
    <t>DEPUTY AUDITOR</t>
  </si>
  <si>
    <t>SIGNATURE OF OFFICER</t>
  </si>
  <si>
    <t>2015 MENTAL HEALTH &amp; ADDICTION 0.50</t>
  </si>
  <si>
    <t>2019 911 &amp; COUNTYWIDE COMM 0.50</t>
  </si>
  <si>
    <t>2024 SENIOR CITIZENS 0.85</t>
  </si>
  <si>
    <t xml:space="preserve"> GENERAL FUND 2.10</t>
  </si>
  <si>
    <t xml:space="preserve"> GENERAL FUND 4.30</t>
  </si>
  <si>
    <t xml:space="preserve"> PERMANENT IMPROVEMENT 0.50</t>
  </si>
  <si>
    <t>1976 CURRENT EXPENSE 23.40</t>
  </si>
  <si>
    <t>2000 PERMANENT IMPROVEMENT 2.00</t>
  </si>
  <si>
    <t>2009 BOND ($23,410,000) 2.70</t>
  </si>
  <si>
    <t>2011 EMERGENCY ($925,000) 2.20</t>
  </si>
  <si>
    <t>2013 BOND ($2,800,000) 0.40</t>
  </si>
  <si>
    <t>2013 EMERGENCY ($1,350,000) 3.20</t>
  </si>
  <si>
    <t xml:space="preserve"> GENERAL FUND 4.20</t>
  </si>
  <si>
    <t>1976 CURRENT EXPENSE 25.00</t>
  </si>
  <si>
    <t>1983 CURRENT EXPENSE 15.80</t>
  </si>
  <si>
    <t>2007 CLASSROOM FACILITIES 0.50</t>
  </si>
  <si>
    <t xml:space="preserve"> GENERAL FUND 4.60</t>
  </si>
  <si>
    <t>1976 CURRENT EXPENSE 26.80</t>
  </si>
  <si>
    <t>1985 CURRENT EXPENSE 5.50</t>
  </si>
  <si>
    <t>1986 CURRENT EXPENSE 3.00</t>
  </si>
  <si>
    <t>1987 CURRENT EXPENSE 6.00</t>
  </si>
  <si>
    <t>1991 CURRENT EXPENSE 2.00</t>
  </si>
  <si>
    <t>1995 CURRENT EXPENSE 2.00</t>
  </si>
  <si>
    <t>1997 CURRENT EXPENSE 3.90</t>
  </si>
  <si>
    <t>1999 PERMANENT IMPROVEMENT 2.00</t>
  </si>
  <si>
    <t>2002 PERMANENT IMPROVEMENT 1.50</t>
  </si>
  <si>
    <t>2010 EMERGENCY ($875,000) 2.07</t>
  </si>
  <si>
    <t>2013 SUBSITUTE (5705.199) 4.36</t>
  </si>
  <si>
    <t xml:space="preserve"> GENERAL FUND 4.50</t>
  </si>
  <si>
    <t>1976 CURRENT EXPENSE 6.50</t>
  </si>
  <si>
    <t>1976 CURRENT EXPENSE 16.30</t>
  </si>
  <si>
    <t>1988 PERMANENT IMPROVEMENT 1.80</t>
  </si>
  <si>
    <t>2012 BOND ($4,195,000) 1.40</t>
  </si>
  <si>
    <t>2012 EMERGENCY ($300,000) 1.95</t>
  </si>
  <si>
    <t>2015 EMERGENCY ($443,000) 2.90</t>
  </si>
  <si>
    <t>1976 CURRENT EXPENSE 25.20</t>
  </si>
  <si>
    <t>2011 EMERGENCY ($152,000) 0.85</t>
  </si>
  <si>
    <t xml:space="preserve"> GENERAL FUND 4.90</t>
  </si>
  <si>
    <t>1976 CURRENT EXPENSE 22.70</t>
  </si>
  <si>
    <t>1977 CURRENT EXPENSE 4.00</t>
  </si>
  <si>
    <t>1982 PERMANENT IMPROVEMENT 3.00</t>
  </si>
  <si>
    <t>2014 EMERGENCY ($1,540,000) 3.15</t>
  </si>
  <si>
    <t>2024 BOND ($47,780,000) 4.35</t>
  </si>
  <si>
    <t xml:space="preserve"> GENERAL FUND 4.40</t>
  </si>
  <si>
    <t>1976 CURRENT EXPENSE 21.30</t>
  </si>
  <si>
    <t>2012 EMERGENCY ($325,000) 3.40</t>
  </si>
  <si>
    <t xml:space="preserve"> GENERAL FUND 4.10</t>
  </si>
  <si>
    <t>1976 CURRENT EXPENSE 19.20</t>
  </si>
  <si>
    <t>1980 CURRENT EXPENSE 7.00</t>
  </si>
  <si>
    <t>2005 BOND ($3,072,000) 1.30</t>
  </si>
  <si>
    <t>2005 BOND ($8,778,000) 3.25</t>
  </si>
  <si>
    <t>2005 CLASSROOM FACILITIES 0.50</t>
  </si>
  <si>
    <t>1976 CURRENT EXPENSE 5.70</t>
  </si>
  <si>
    <t>1976 CURRENT EXPENSE 24.30</t>
  </si>
  <si>
    <t>2017 PERMANENT IMPROVEMENT 1.00</t>
  </si>
  <si>
    <t xml:space="preserve"> GENERAL FUND 3.70</t>
  </si>
  <si>
    <t>2011 EMERGENCY ($970,000) 2.78</t>
  </si>
  <si>
    <t>2012 BOND ($11,575,000) 1.46</t>
  </si>
  <si>
    <t>2012 PERMANENT IMPROVEMENT 0.50</t>
  </si>
  <si>
    <t>1976 CURRENT EXPENSE 4.70</t>
  </si>
  <si>
    <t>1976 CURRENT EXPENSE 16.90</t>
  </si>
  <si>
    <t>1977 CURRENT EXPENSE 5.00</t>
  </si>
  <si>
    <t>1976 CURRENT EXPENSE 28.30</t>
  </si>
  <si>
    <t>1977 CURRENT EXPENSE 3.00</t>
  </si>
  <si>
    <t>1990 CURRENT EXPENSE 5.00</t>
  </si>
  <si>
    <t>2010 EMERGENCY ($1,200,000) 3.80</t>
  </si>
  <si>
    <t>2011 BOND ($10,500,000) 1.60</t>
  </si>
  <si>
    <t>2014 LIBRARY BOND ($1,600,000) 0.35</t>
  </si>
  <si>
    <t>1976 CURRENT EXPENSE 1.95</t>
  </si>
  <si>
    <t>2011 CURRENT EXPENSE 1.50</t>
  </si>
  <si>
    <t>2014 CURRENT EXPENSE 0.50</t>
  </si>
  <si>
    <t>2017 PERMANENT IMPROVEMENT 0.50</t>
  </si>
  <si>
    <t>2024 BOND/FACILITIES ($210,000,000) 2.20</t>
  </si>
  <si>
    <t>1976 CURRENT EXPENSE 1.70</t>
  </si>
  <si>
    <t>1997 CURRENT EXPENSES 0.75</t>
  </si>
  <si>
    <t>1980 CURRENT EXPENSE 1.00</t>
  </si>
  <si>
    <t>1983 CURRENT EXPENSE 1.00</t>
  </si>
  <si>
    <t>2014 CURRENT EXPENSE 1.70</t>
  </si>
  <si>
    <t>1976 CURRENT EXPENSE 1.60</t>
  </si>
  <si>
    <t xml:space="preserve"> GENERAL FUND 3.00</t>
  </si>
  <si>
    <t>2002 CURRENT EXPENSE 1.00</t>
  </si>
  <si>
    <t>2018 FIRE &amp; AMBULANCE 1.75</t>
  </si>
  <si>
    <t xml:space="preserve"> GENERAL FUND 3.40</t>
  </si>
  <si>
    <t>2024 FIRE &amp; EMS 2.00</t>
  </si>
  <si>
    <t xml:space="preserve"> GENERAL FUND 1.30</t>
  </si>
  <si>
    <t xml:space="preserve"> ROAD AND BRIDGE 2.10</t>
  </si>
  <si>
    <t>1997 FIRE 1.00</t>
  </si>
  <si>
    <t>2014 CEMETARY 0.75</t>
  </si>
  <si>
    <t>2014 FIRE 2.00</t>
  </si>
  <si>
    <t>2023 FIRE &amp; EMS 1.00</t>
  </si>
  <si>
    <t>2001 ROAD IMPROVEMENT 1.00</t>
  </si>
  <si>
    <t xml:space="preserve"> GENERAL FUND 1.80</t>
  </si>
  <si>
    <t xml:space="preserve"> ROAD AND BRIDGE 1.50</t>
  </si>
  <si>
    <t>2018 FIRE &amp; AMBLUANCE/E.M.S. 2.50</t>
  </si>
  <si>
    <t xml:space="preserve"> GENERAL FUND 0.50</t>
  </si>
  <si>
    <t xml:space="preserve"> ROAD AND BRIDGE 2.90</t>
  </si>
  <si>
    <t>2019 CURRENT EXPENSE 2.00</t>
  </si>
  <si>
    <t>2025 FIRE &amp; E.M.S. 1.50</t>
  </si>
  <si>
    <t xml:space="preserve"> CURRENT EXPENSE 1.70</t>
  </si>
  <si>
    <t xml:space="preserve"> ROAD AND BRIDGE 1.40</t>
  </si>
  <si>
    <t>2018 CURRENT EXPENSE 2.00</t>
  </si>
  <si>
    <t>2025 ROAD IMPROVEMENT 1.40</t>
  </si>
  <si>
    <t xml:space="preserve"> FIRE DISTRICT 1.00</t>
  </si>
  <si>
    <t xml:space="preserve"> ROAD LEVY 1.00</t>
  </si>
  <si>
    <t>2019 FIRE &amp; AMBULANCE 1.60</t>
  </si>
  <si>
    <t xml:space="preserve"> GENERAL FUND 2.90</t>
  </si>
  <si>
    <t>2018 FIRE AND E.M.S. 1.00</t>
  </si>
  <si>
    <t xml:space="preserve"> GENERAL FUND 0.60</t>
  </si>
  <si>
    <t>2000 FIRE 0.70</t>
  </si>
  <si>
    <t>2015 FIRE 0.75</t>
  </si>
  <si>
    <t>2025 FIRE 0.30</t>
  </si>
  <si>
    <t>2014 FIRE &amp; E.M.S. 2.50</t>
  </si>
  <si>
    <t xml:space="preserve"> GENERAL FUND 1.90</t>
  </si>
  <si>
    <t>1985 FIRE &amp; AMBULANCE/E.M.S. 0.10</t>
  </si>
  <si>
    <t>2025 FIRE &amp; AMBULANCE/E.M.S. 0.10</t>
  </si>
  <si>
    <t xml:space="preserve"> GENERAL FUND 3.20</t>
  </si>
  <si>
    <t xml:space="preserve"> ROAD AND BRIDGE 0.10</t>
  </si>
  <si>
    <t>2017 FIRE &amp; AMBULANCE 1.50</t>
  </si>
  <si>
    <t xml:space="preserve"> ROAD LEVY 2.40</t>
  </si>
  <si>
    <t>2002 CEMETERY 0.25</t>
  </si>
  <si>
    <t>2020 AMBULANCE &amp; E.M.S. 0.25</t>
  </si>
  <si>
    <t xml:space="preserve"> GENERAL FUND 2.75</t>
  </si>
  <si>
    <t xml:space="preserve"> ROAD AND BRIDGE 0.65</t>
  </si>
  <si>
    <t xml:space="preserve"> GENERAL FUND 3.10</t>
  </si>
  <si>
    <t xml:space="preserve"> ROAD AND BRIDGE 1.60</t>
  </si>
  <si>
    <t>2002 FIRE 1.50</t>
  </si>
  <si>
    <t>2003 FIRE 2.00</t>
  </si>
  <si>
    <t>2014 BOND ($1,300,000) 1.30</t>
  </si>
  <si>
    <t xml:space="preserve"> GENERAL FUND 0.90</t>
  </si>
  <si>
    <t xml:space="preserve"> GENERAL FUND 1.00</t>
  </si>
  <si>
    <t xml:space="preserve"> ROAD LEVY 1.50</t>
  </si>
  <si>
    <t>2015 ROAD AND BRIDGE 1.50</t>
  </si>
  <si>
    <t xml:space="preserve"> FIREMAN'S FUND 0.30</t>
  </si>
  <si>
    <t xml:space="preserve"> GENERAL FUND 2.00</t>
  </si>
  <si>
    <t xml:space="preserve"> POLICE PENSION 0.30</t>
  </si>
  <si>
    <t>1989 AMBULANCE &amp; E.M.S. 2.00</t>
  </si>
  <si>
    <t>2008 RECREATIONAL 0.50</t>
  </si>
  <si>
    <t>2012 RECREATIONAL 1.00</t>
  </si>
  <si>
    <t>2013 RECREATIONAL 0.50</t>
  </si>
  <si>
    <t>2012 CURRENT EXPENSE 1.60</t>
  </si>
  <si>
    <t>2021 CEMETERY 1.25</t>
  </si>
  <si>
    <t>2021 PARK &amp; RECREATION 1.60</t>
  </si>
  <si>
    <t>2023 POLICE 5.00</t>
  </si>
  <si>
    <t xml:space="preserve"> POLICE 0.30</t>
  </si>
  <si>
    <t>1995 STREETS 4.00</t>
  </si>
  <si>
    <t>2008 CURRENT EXPENSE 3.50</t>
  </si>
  <si>
    <t xml:space="preserve"> GENERAL FUND 2.50</t>
  </si>
  <si>
    <t xml:space="preserve"> GENERAL FUND 2.60</t>
  </si>
  <si>
    <t>2023 PARK &amp; RECREATION 3.00</t>
  </si>
  <si>
    <t>2001 CURRENT EXPENSE 1.40</t>
  </si>
  <si>
    <t>2017 CURRENT EXPENSE 1.80</t>
  </si>
  <si>
    <t>2021 CURRENT EXPENSE 0.60</t>
  </si>
  <si>
    <t xml:space="preserve"> GENERAL FUND 2.40</t>
  </si>
  <si>
    <t>1976 FIRE &amp; E.M.S. 0.90</t>
  </si>
  <si>
    <t>2018 POLICE 0.90</t>
  </si>
  <si>
    <t>2020 RECREATIONAL 1.75</t>
  </si>
  <si>
    <t>1982 FIRE &amp; E.M.S. 3.00</t>
  </si>
  <si>
    <t>1995 FIRE &amp; AMBULANCE 5.00</t>
  </si>
  <si>
    <t>1997 CURRENT EXPENSE 6.00</t>
  </si>
  <si>
    <t>2002 CEMETERY 1.00</t>
  </si>
  <si>
    <t>2002 PARK 1.00</t>
  </si>
  <si>
    <t>2004 FIRE 0.50</t>
  </si>
  <si>
    <t>2005 CEMETERY 1.00</t>
  </si>
  <si>
    <t>2006 POLICE 2.00</t>
  </si>
  <si>
    <t>2024 GENERAL INFRASTRUCTURE 2.00</t>
  </si>
  <si>
    <t>2025 RECREATIONAL 0.50</t>
  </si>
  <si>
    <t>2005 CURRENT EXPENSE 1.00</t>
  </si>
  <si>
    <t>2002 CURRENT EXPENSE 0.80</t>
  </si>
  <si>
    <t>2003 AMBULANCE 1.00</t>
  </si>
  <si>
    <t>2021 CURRENT EXPENSE 1.00</t>
  </si>
  <si>
    <t>2007 CURRENT EXPENSE 0.77</t>
  </si>
  <si>
    <t>2017 CURRENT EXPENSE 0.48</t>
  </si>
  <si>
    <t>2017 CURRENT EXPENSE 0.50</t>
  </si>
  <si>
    <t>2020 CURRENT EXPENSE 0.25</t>
  </si>
  <si>
    <t>2011 CURRENT EXPENSE 0.98</t>
  </si>
  <si>
    <t>2016 CURRENT EXPENSE 0.30</t>
  </si>
  <si>
    <t>1991 FIRE 1.25</t>
  </si>
  <si>
    <t>2011 FIRE 1.25</t>
  </si>
  <si>
    <t>2019 FIRE 1.00</t>
  </si>
  <si>
    <t>2022 CURRENT EXPENSE 1.00</t>
  </si>
  <si>
    <t>2018 CURRENT EXPENSE 1.00</t>
  </si>
  <si>
    <t>2012 CURRENT EXPENSE 0.55</t>
  </si>
  <si>
    <t>2021 CURRENT EXPENSE 0.75</t>
  </si>
  <si>
    <t>2022 AMBULANCE &amp; E.M.S. 2.50</t>
  </si>
  <si>
    <t>2001 CURRENT EXPENSE 3.00</t>
  </si>
  <si>
    <t>2007 AMBULANCE &amp; E.M.S. 1.00</t>
  </si>
  <si>
    <t>2013 AMBULANCE &amp; E.M.S. 1.00</t>
  </si>
  <si>
    <t>2000 FIRE 1.00</t>
  </si>
  <si>
    <t>2001 FIRE 1.00</t>
  </si>
  <si>
    <t>2002 FIRE 2.50</t>
  </si>
</sst>
</file>

<file path=xl/styles.xml><?xml version="1.0" encoding="utf-8"?>
<styleSheet xmlns="http://schemas.openxmlformats.org/spreadsheetml/2006/main">
  <numFmts count="1">
    <numFmt numFmtId="164" formatCode="#,##0.00_);[Red](#,##0.00);&quot;&quot;"/>
  </numFmts>
  <fonts count="3">
    <font>
      <sz val="11"/>
      <name val="Calibri"/>
    </font>
    <font>
      <b/>
      <sz val="7"/>
      <color rgb="FF000000" tint="0"/>
      <name val="Arial"/>
    </font>
    <font>
      <sz val="7"/>
      <color rgb="FF000000" tint="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 tint="0"/>
      </bottom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000000" tint="0"/>
      </top>
      <bottom/>
      <diagonal/>
    </border>
  </borders>
  <cellStyleXfs count="1">
    <xf numFmtId="0" fontId="0"/>
  </cellStyleXfs>
  <cellXfs count="20">
    <xf numFmtId="0" applyNumberFormat="1" fontId="0" applyFont="1" xfId="0" applyProtection="1"/>
    <xf numFmtId="0" applyNumberFormat="1" fontId="1" applyFont="1" borderId="2" applyBorder="1" xfId="0" applyProtection="1"/>
    <xf numFmtId="0" applyNumberFormat="1" fontId="0" applyFont="1" xfId="0" applyProtection="1" applyAlignment="1">
      <alignment horizontal="center" wrapText="1"/>
    </xf>
    <xf numFmtId="0" applyNumberFormat="1" fontId="1" applyFont="1" borderId="2" applyBorder="1" xfId="0" applyProtection="1" applyAlignment="1">
      <alignment horizontal="center" wrapText="1"/>
    </xf>
    <xf numFmtId="0" applyNumberFormat="1" fontId="2" applyFont="1" borderId="3" applyBorder="1" xfId="0" applyProtection="1">
      <alignment indent="1"/>
    </xf>
    <xf numFmtId="164" applyNumberFormat="1" fontId="2" applyFont="1" borderId="3" applyBorder="1" xfId="0" applyProtection="1" applyAlignment="1">
      <alignment horizontal="right" wrapText="1"/>
    </xf>
    <xf numFmtId="0" applyNumberFormat="1" fontId="2" applyFont="1" xfId="0" applyProtection="1">
      <alignment indent="1"/>
    </xf>
    <xf numFmtId="164" applyNumberFormat="1" fontId="2" applyFont="1" xfId="0" applyProtection="1" applyAlignment="1">
      <alignment horizontal="right" wrapText="1"/>
    </xf>
    <xf numFmtId="0" applyNumberFormat="1" fontId="2" applyFont="1" borderId="2" applyBorder="1" xfId="0" applyProtection="1">
      <alignment indent="1"/>
    </xf>
    <xf numFmtId="164" applyNumberFormat="1" fontId="2" applyFont="1" borderId="2" applyBorder="1" xfId="0" applyProtection="1" applyAlignment="1">
      <alignment horizontal="right" wrapText="1"/>
    </xf>
    <xf numFmtId="0" applyNumberFormat="1" fontId="1" applyFont="1" borderId="1" applyBorder="1" xfId="0" applyProtection="1"/>
    <xf numFmtId="164" applyNumberFormat="1" fontId="1" applyFont="1" borderId="1" applyBorder="1" xfId="0" applyProtection="1" applyAlignment="1">
      <alignment horizontal="right" wrapText="1"/>
    </xf>
    <xf numFmtId="0" applyNumberFormat="1" fontId="2" applyFont="1" xfId="0" applyProtection="1" applyAlignment="1">
      <alignment horizontal="left" indent="1"/>
    </xf>
    <xf numFmtId="0" applyNumberFormat="1" fontId="2" applyFont="1" borderId="1" applyBorder="1" xfId="0" applyProtection="1" applyAlignment="1">
      <alignment horizontal="center" wrapText="1" indent="1"/>
    </xf>
    <xf numFmtId="0" applyNumberFormat="1" fontId="2" applyFont="1" borderId="1" applyBorder="1" xfId="0" applyProtection="1">
      <alignment indent="1"/>
    </xf>
    <xf numFmtId="164" applyNumberFormat="1" fontId="2" applyFont="1" xfId="0" applyProtection="1" applyAlignment="1">
      <alignment horizontal="right"/>
    </xf>
    <xf numFmtId="164" applyNumberFormat="1" fontId="2" applyFont="1" borderId="3" applyBorder="1" xfId="0" applyProtection="1" applyAlignment="1">
      <alignment horizontal="right"/>
    </xf>
    <xf numFmtId="164" applyNumberFormat="1" fontId="2" applyFont="1" borderId="1" applyBorder="1" xfId="0" applyProtection="1" applyAlignment="1">
      <alignment horizontal="right"/>
    </xf>
    <xf numFmtId="164" applyNumberFormat="1" fontId="2" applyFont="1" borderId="2" applyBorder="1" xfId="0" applyProtection="1" applyAlignment="1">
      <alignment horizontal="right"/>
    </xf>
    <xf numFmtId="0" applyNumberFormat="1" fontId="2" applyFont="1" xfId="0" applyProtection="1" applyAlignment="1">
      <alignment horizontal="center" wrapText="1" inden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V76"/>
  <sheetViews>
    <sheetView workbookViewId="0"/>
  </sheetViews>
  <sheetFormatPr defaultRowHeight="12.75" customHeight="1"/>
  <cols>
    <col min="1" max="1" width="24.285675048828125" customWidth="1"/>
    <col min="2" max="2" width="9.140625" customWidth="1"/>
    <col min="14" max="14" hidden="1" width="9.140625" customWidth="1"/>
    <col min="15" max="15" hidden="1" width="9.140625" customWidth="1"/>
    <col min="16" max="16" hidden="1" width="9.140625" customWidth="1"/>
    <col min="17" max="17" hidden="1" width="9.140625" customWidth="1"/>
    <col min="18" max="18" hidden="1" width="9.140625" customWidth="1"/>
    <col min="19" max="19" hidden="1" width="9.140625" customWidth="1"/>
    <col min="20" max="20" hidden="1" width="9.140625" customWidth="1"/>
    <col min="23" max="23" hidden="1" width="9.140625" customWidth="1"/>
    <col min="24" max="24" hidden="1" width="9.140625" customWidth="1"/>
    <col min="25" max="25" hidden="1" width="9.140625" customWidth="1"/>
    <col min="26" max="26" hidden="1" width="9.140625" customWidth="1"/>
    <col min="27" max="27" hidden="1" width="9.140625" customWidth="1"/>
    <col min="28" max="28" hidden="1" width="9.140625" customWidth="1"/>
    <col min="29" max="29" hidden="1" width="9.140625" customWidth="1"/>
    <col min="30" max="30" hidden="1" width="9.140625" customWidth="1"/>
    <col min="33" max="33" hidden="1" width="9.140625" customWidth="1"/>
    <col min="34" max="34" hidden="1" width="9.140625" customWidth="1"/>
    <col min="35" max="35" hidden="1" width="9.140625" customWidth="1"/>
    <col min="36" max="36" hidden="1" width="9.140625" customWidth="1"/>
    <col min="37" max="37" hidden="1" width="9.140625" customWidth="1"/>
    <col min="38" max="38" hidden="1" width="9.140625" customWidth="1"/>
    <col min="39" max="39" hidden="1" width="9.140625" customWidth="1"/>
    <col min="40" max="40" hidden="1" width="9.140625" customWidth="1"/>
    <col min="42" max="42" hidden="1" width="9.140625" customWidth="1"/>
    <col min="43" max="43" hidden="1" width="9.140625" customWidth="1"/>
    <col min="44" max="44" hidden="1" width="9.140625" customWidth="1"/>
    <col min="45" max="45" hidden="1" width="9.140625" customWidth="1"/>
    <col min="48" max="48" hidden="1" width="9.140625" customWidth="1"/>
  </cols>
  <sheetData>
    <row r="1">
      <c r="N1" s="0">
        <f>'10390-HURON COUNTY'!C4</f>
      </c>
      <c r="O1" s="0">
        <f>'10390-HURON COUNTY'!C5</f>
      </c>
      <c r="P1" s="0">
        <f>'10390-HURON COUNTY'!C6</f>
      </c>
      <c r="Q1" s="0">
        <f>'10390-HURON COUNTY'!C7</f>
      </c>
      <c r="R1" s="0">
        <f>'10390-HURON COUNTY'!C8</f>
      </c>
      <c r="S1" s="0">
        <f>'10390-HURON COUNTY'!C9</f>
      </c>
      <c r="T1" s="0">
        <f>'10390-HURON COUNTY'!C10</f>
      </c>
      <c r="W1" s="0">
        <f>'10390-HURON COUNTY'!C13</f>
      </c>
      <c r="X1" s="0">
        <f>'10390-HURON COUNTY'!C14</f>
      </c>
      <c r="Y1" s="0">
        <f>'10390-HURON COUNTY'!C15</f>
      </c>
      <c r="Z1" s="0">
        <f>'10390-HURON COUNTY'!C16</f>
      </c>
      <c r="AA1" s="0">
        <f>'10390-HURON COUNTY'!C17</f>
      </c>
      <c r="AB1" s="0">
        <f>'10390-HURON COUNTY'!C18</f>
      </c>
      <c r="AC1" s="0">
        <f>'10390-HURON COUNTY'!C19</f>
      </c>
      <c r="AD1" s="0">
        <f>'10390-HURON COUNTY'!C20</f>
      </c>
      <c r="AG1" s="0">
        <f>'10390-HURON COUNTY'!C23</f>
      </c>
      <c r="AH1" s="0">
        <f>'10390-HURON COUNTY'!C24</f>
      </c>
      <c r="AI1" s="0">
        <f>'10390-HURON COUNTY'!C25</f>
      </c>
      <c r="AJ1" s="0">
        <f>'10390-HURON COUNTY'!C26</f>
      </c>
      <c r="AK1" s="0">
        <f>'10390-HURON COUNTY'!C27</f>
      </c>
      <c r="AL1" s="0">
        <f>'10390-HURON COUNTY'!C28</f>
      </c>
      <c r="AM1" s="0">
        <f>'10390-HURON COUNTY'!C29</f>
      </c>
      <c r="AN1" s="0">
        <f>'10390-HURON COUNTY'!C30</f>
      </c>
      <c r="AP1" s="0">
        <f>'10390-HURON COUNTY'!C32</f>
      </c>
      <c r="AQ1" s="0">
        <f>'10390-HURON COUNTY'!C33</f>
      </c>
      <c r="AR1" s="0">
        <f>'10390-HURON COUNTY'!C34</f>
      </c>
      <c r="AS1" s="0">
        <f>'10390-HURON COUNTY'!C35</f>
      </c>
      <c r="AV1" s="0">
        <f>'10390-HURON COUNTY'!C38</f>
      </c>
    </row>
    <row r="2">
      <c r="A2" s="1" t="s">
        <v>0</v>
      </c>
      <c r="B2" s="1" t="s">
        <v>1</v>
      </c>
      <c r="N2" s="0">
        <f>'20360-BELLEVUE CSD'!J4</f>
      </c>
      <c r="O2" s="0">
        <f>'20360-BELLEVUE CSD'!J5</f>
      </c>
      <c r="P2" s="0">
        <f>'20360-BELLEVUE CSD'!J6</f>
      </c>
      <c r="Q2" s="0">
        <f>'20360-BELLEVUE CSD'!J7</f>
      </c>
      <c r="R2" s="0">
        <f>'20360-BELLEVUE CSD'!J8</f>
      </c>
      <c r="S2" s="0">
        <f>'20360-BELLEVUE CSD'!J9</f>
      </c>
      <c r="T2" s="0">
        <f>'20360-BELLEVUE CSD'!J10</f>
      </c>
      <c r="W2" s="0">
        <f>'20360-BELLEVUE CSD'!J13</f>
      </c>
      <c r="X2" s="0">
        <f>'20360-BELLEVUE CSD'!J14</f>
      </c>
      <c r="Y2" s="0">
        <f>'20360-BELLEVUE CSD'!J15</f>
      </c>
      <c r="Z2" s="0">
        <f>'20360-BELLEVUE CSD'!J16</f>
      </c>
      <c r="AA2" s="0">
        <f>'20360-BELLEVUE CSD'!J17</f>
      </c>
      <c r="AB2" s="0">
        <f>'20360-BELLEVUE CSD'!J18</f>
      </c>
      <c r="AC2" s="0">
        <f>'20360-BELLEVUE CSD'!J19</f>
      </c>
      <c r="AD2" s="0">
        <f>'20360-BELLEVUE CSD'!J20</f>
      </c>
      <c r="AG2" s="0">
        <f>'20360-BELLEVUE CSD'!J23</f>
      </c>
      <c r="AH2" s="0">
        <f>'20360-BELLEVUE CSD'!J24</f>
      </c>
      <c r="AI2" s="0">
        <f>'20360-BELLEVUE CSD'!J25</f>
      </c>
      <c r="AJ2" s="0">
        <f>'20360-BELLEVUE CSD'!J26</f>
      </c>
      <c r="AK2" s="0">
        <f>'20360-BELLEVUE CSD'!J27</f>
      </c>
      <c r="AL2" s="0">
        <f>'20360-BELLEVUE CSD'!J28</f>
      </c>
      <c r="AM2" s="0">
        <f>'20360-BELLEVUE CSD'!J29</f>
      </c>
      <c r="AN2" s="0">
        <f>'20360-BELLEVUE CSD'!J30</f>
      </c>
      <c r="AP2" s="0">
        <f>'20360-BELLEVUE CSD'!J32</f>
      </c>
      <c r="AQ2" s="0">
        <f>'20360-BELLEVUE CSD'!J33</f>
      </c>
      <c r="AR2" s="0">
        <f>'20360-BELLEVUE CSD'!J34</f>
      </c>
      <c r="AS2" s="0">
        <f>'20360-BELLEVUE CSD'!J35</f>
      </c>
      <c r="AV2" s="0">
        <f>'20360-BELLEVUE CSD'!J38</f>
      </c>
    </row>
    <row r="3" ht="12" customHeight="1">
      <c r="A3" s="1" t="s">
        <v>2</v>
      </c>
      <c r="N3" s="0">
        <f>'24050-NORWALK CSD'!I4</f>
      </c>
      <c r="O3" s="0">
        <f>'24050-NORWALK CSD'!I5</f>
      </c>
      <c r="P3" s="0">
        <f>'24050-NORWALK CSD'!I6</f>
      </c>
      <c r="Q3" s="0">
        <f>'24050-NORWALK CSD'!I7</f>
      </c>
      <c r="R3" s="0">
        <f>'24050-NORWALK CSD'!I8</f>
      </c>
      <c r="S3" s="0">
        <f>'24050-NORWALK CSD'!I9</f>
      </c>
      <c r="T3" s="0">
        <f>'24050-NORWALK CSD'!I10</f>
      </c>
      <c r="W3" s="0">
        <f>'24050-NORWALK CSD'!I13</f>
      </c>
      <c r="X3" s="0">
        <f>'24050-NORWALK CSD'!I14</f>
      </c>
      <c r="Y3" s="0">
        <f>'24050-NORWALK CSD'!I15</f>
      </c>
      <c r="Z3" s="0">
        <f>'24050-NORWALK CSD'!I16</f>
      </c>
      <c r="AA3" s="0">
        <f>'24050-NORWALK CSD'!I17</f>
      </c>
      <c r="AB3" s="0">
        <f>'24050-NORWALK CSD'!I18</f>
      </c>
      <c r="AC3" s="0">
        <f>'24050-NORWALK CSD'!I19</f>
      </c>
      <c r="AD3" s="0">
        <f>'24050-NORWALK CSD'!I20</f>
      </c>
      <c r="AG3" s="0">
        <f>'24050-NORWALK CSD'!I23</f>
      </c>
      <c r="AH3" s="0">
        <f>'24050-NORWALK CSD'!I24</f>
      </c>
      <c r="AI3" s="0">
        <f>'24050-NORWALK CSD'!I25</f>
      </c>
      <c r="AJ3" s="0">
        <f>'24050-NORWALK CSD'!I26</f>
      </c>
      <c r="AK3" s="0">
        <f>'24050-NORWALK CSD'!I27</f>
      </c>
      <c r="AL3" s="0">
        <f>'24050-NORWALK CSD'!I28</f>
      </c>
      <c r="AM3" s="0">
        <f>'24050-NORWALK CSD'!I29</f>
      </c>
      <c r="AN3" s="0">
        <f>'24050-NORWALK CSD'!I30</f>
      </c>
      <c r="AP3" s="0">
        <f>'24050-NORWALK CSD'!I32</f>
      </c>
      <c r="AQ3" s="0">
        <f>'24050-NORWALK CSD'!I33</f>
      </c>
      <c r="AR3" s="0">
        <f>'24050-NORWALK CSD'!I34</f>
      </c>
      <c r="AS3" s="0">
        <f>'24050-NORWALK CSD'!I35</f>
      </c>
      <c r="AV3" s="0">
        <f>'24050-NORWALK CSD'!I38</f>
      </c>
    </row>
    <row r="4" ht="12" customHeight="1">
      <c r="A4" s="4" t="s">
        <v>3</v>
      </c>
      <c r="B4" s="16">
        <f>=SUM(N1:N76)</f>
      </c>
      <c r="N4" s="0">
        <f>'25990-WILLARD CSD'!I4</f>
      </c>
      <c r="O4" s="0">
        <f>'25990-WILLARD CSD'!I5</f>
      </c>
      <c r="P4" s="0">
        <f>'25990-WILLARD CSD'!I6</f>
      </c>
      <c r="Q4" s="0">
        <f>'25990-WILLARD CSD'!I7</f>
      </c>
      <c r="R4" s="0">
        <f>'25990-WILLARD CSD'!I8</f>
      </c>
      <c r="S4" s="0">
        <f>'25990-WILLARD CSD'!I9</f>
      </c>
      <c r="T4" s="0">
        <f>'25990-WILLARD CSD'!I10</f>
      </c>
      <c r="W4" s="0">
        <f>'25990-WILLARD CSD'!I13</f>
      </c>
      <c r="X4" s="0">
        <f>'25990-WILLARD CSD'!I14</f>
      </c>
      <c r="Y4" s="0">
        <f>'25990-WILLARD CSD'!I15</f>
      </c>
      <c r="Z4" s="0">
        <f>'25990-WILLARD CSD'!I16</f>
      </c>
      <c r="AA4" s="0">
        <f>'25990-WILLARD CSD'!I17</f>
      </c>
      <c r="AB4" s="0">
        <f>'25990-WILLARD CSD'!I18</f>
      </c>
      <c r="AC4" s="0">
        <f>'25990-WILLARD CSD'!I19</f>
      </c>
      <c r="AD4" s="0">
        <f>'25990-WILLARD CSD'!I20</f>
      </c>
      <c r="AG4" s="0">
        <f>'25990-WILLARD CSD'!I23</f>
      </c>
      <c r="AH4" s="0">
        <f>'25990-WILLARD CSD'!I24</f>
      </c>
      <c r="AI4" s="0">
        <f>'25990-WILLARD CSD'!I25</f>
      </c>
      <c r="AJ4" s="0">
        <f>'25990-WILLARD CSD'!I26</f>
      </c>
      <c r="AK4" s="0">
        <f>'25990-WILLARD CSD'!I27</f>
      </c>
      <c r="AL4" s="0">
        <f>'25990-WILLARD CSD'!I28</f>
      </c>
      <c r="AM4" s="0">
        <f>'25990-WILLARD CSD'!I29</f>
      </c>
      <c r="AN4" s="0">
        <f>'25990-WILLARD CSD'!I30</f>
      </c>
      <c r="AP4" s="0">
        <f>'25990-WILLARD CSD'!I32</f>
      </c>
      <c r="AQ4" s="0">
        <f>'25990-WILLARD CSD'!I33</f>
      </c>
      <c r="AR4" s="0">
        <f>'25990-WILLARD CSD'!I34</f>
      </c>
      <c r="AS4" s="0">
        <f>'25990-WILLARD CSD'!I35</f>
      </c>
      <c r="AV4" s="0">
        <f>'25990-WILLARD CSD'!I38</f>
      </c>
    </row>
    <row r="5" ht="12" customHeight="1">
      <c r="A5" s="6" t="s">
        <v>4</v>
      </c>
      <c r="B5" s="15">
        <f>=SUM(O1:O76)</f>
      </c>
      <c r="N5" s="0">
        <f>'23530-MONROEVILLE LSD'!I4</f>
      </c>
      <c r="O5" s="0">
        <f>'23530-MONROEVILLE LSD'!I5</f>
      </c>
      <c r="P5" s="0">
        <f>'23530-MONROEVILLE LSD'!I6</f>
      </c>
      <c r="Q5" s="0">
        <f>'23530-MONROEVILLE LSD'!I7</f>
      </c>
      <c r="R5" s="0">
        <f>'23530-MONROEVILLE LSD'!I8</f>
      </c>
      <c r="S5" s="0">
        <f>'23530-MONROEVILLE LSD'!I9</f>
      </c>
      <c r="T5" s="0">
        <f>'23530-MONROEVILLE LSD'!I10</f>
      </c>
      <c r="W5" s="0">
        <f>'23530-MONROEVILLE LSD'!I13</f>
      </c>
      <c r="X5" s="0">
        <f>'23530-MONROEVILLE LSD'!I14</f>
      </c>
      <c r="Y5" s="0">
        <f>'23530-MONROEVILLE LSD'!I15</f>
      </c>
      <c r="Z5" s="0">
        <f>'23530-MONROEVILLE LSD'!I16</f>
      </c>
      <c r="AA5" s="0">
        <f>'23530-MONROEVILLE LSD'!I17</f>
      </c>
      <c r="AB5" s="0">
        <f>'23530-MONROEVILLE LSD'!I18</f>
      </c>
      <c r="AC5" s="0">
        <f>'23530-MONROEVILLE LSD'!I19</f>
      </c>
      <c r="AD5" s="0">
        <f>'23530-MONROEVILLE LSD'!I20</f>
      </c>
      <c r="AG5" s="0">
        <f>'23530-MONROEVILLE LSD'!I23</f>
      </c>
      <c r="AH5" s="0">
        <f>'23530-MONROEVILLE LSD'!I24</f>
      </c>
      <c r="AI5" s="0">
        <f>'23530-MONROEVILLE LSD'!I25</f>
      </c>
      <c r="AJ5" s="0">
        <f>'23530-MONROEVILLE LSD'!I26</f>
      </c>
      <c r="AK5" s="0">
        <f>'23530-MONROEVILLE LSD'!I27</f>
      </c>
      <c r="AL5" s="0">
        <f>'23530-MONROEVILLE LSD'!I28</f>
      </c>
      <c r="AM5" s="0">
        <f>'23530-MONROEVILLE LSD'!I29</f>
      </c>
      <c r="AN5" s="0">
        <f>'23530-MONROEVILLE LSD'!I30</f>
      </c>
      <c r="AP5" s="0">
        <f>'23530-MONROEVILLE LSD'!I32</f>
      </c>
      <c r="AQ5" s="0">
        <f>'23530-MONROEVILLE LSD'!I33</f>
      </c>
      <c r="AR5" s="0">
        <f>'23530-MONROEVILLE LSD'!I34</f>
      </c>
      <c r="AS5" s="0">
        <f>'23530-MONROEVILLE LSD'!I35</f>
      </c>
      <c r="AV5" s="0">
        <f>'23530-MONROEVILLE LSD'!I38</f>
      </c>
    </row>
    <row r="6" ht="12" customHeight="1">
      <c r="A6" s="6" t="s">
        <v>5</v>
      </c>
      <c r="B6" s="17">
        <f>=SUM(P1:P76)</f>
      </c>
      <c r="N6" s="0">
        <f>'23680-NEW LONDON LSD'!E4</f>
      </c>
      <c r="O6" s="0">
        <f>'23680-NEW LONDON LSD'!E5</f>
      </c>
      <c r="P6" s="0">
        <f>'23680-NEW LONDON LSD'!E6</f>
      </c>
      <c r="Q6" s="0">
        <f>'23680-NEW LONDON LSD'!E7</f>
      </c>
      <c r="R6" s="0">
        <f>'23680-NEW LONDON LSD'!E8</f>
      </c>
      <c r="S6" s="0">
        <f>'23680-NEW LONDON LSD'!E9</f>
      </c>
      <c r="T6" s="0">
        <f>'23680-NEW LONDON LSD'!E10</f>
      </c>
      <c r="W6" s="0">
        <f>'23680-NEW LONDON LSD'!E13</f>
      </c>
      <c r="X6" s="0">
        <f>'23680-NEW LONDON LSD'!E14</f>
      </c>
      <c r="Y6" s="0">
        <f>'23680-NEW LONDON LSD'!E15</f>
      </c>
      <c r="Z6" s="0">
        <f>'23680-NEW LONDON LSD'!E16</f>
      </c>
      <c r="AA6" s="0">
        <f>'23680-NEW LONDON LSD'!E17</f>
      </c>
      <c r="AB6" s="0">
        <f>'23680-NEW LONDON LSD'!E18</f>
      </c>
      <c r="AC6" s="0">
        <f>'23680-NEW LONDON LSD'!E19</f>
      </c>
      <c r="AD6" s="0">
        <f>'23680-NEW LONDON LSD'!E20</f>
      </c>
      <c r="AG6" s="0">
        <f>'23680-NEW LONDON LSD'!E23</f>
      </c>
      <c r="AH6" s="0">
        <f>'23680-NEW LONDON LSD'!E24</f>
      </c>
      <c r="AI6" s="0">
        <f>'23680-NEW LONDON LSD'!E25</f>
      </c>
      <c r="AJ6" s="0">
        <f>'23680-NEW LONDON LSD'!E26</f>
      </c>
      <c r="AK6" s="0">
        <f>'23680-NEW LONDON LSD'!E27</f>
      </c>
      <c r="AL6" s="0">
        <f>'23680-NEW LONDON LSD'!E28</f>
      </c>
      <c r="AM6" s="0">
        <f>'23680-NEW LONDON LSD'!E29</f>
      </c>
      <c r="AN6" s="0">
        <f>'23680-NEW LONDON LSD'!E30</f>
      </c>
      <c r="AP6" s="0">
        <f>'23680-NEW LONDON LSD'!E32</f>
      </c>
      <c r="AQ6" s="0">
        <f>'23680-NEW LONDON LSD'!E33</f>
      </c>
      <c r="AR6" s="0">
        <f>'23680-NEW LONDON LSD'!E34</f>
      </c>
      <c r="AS6" s="0">
        <f>'23680-NEW LONDON LSD'!E35</f>
      </c>
      <c r="AV6" s="0">
        <f>'23680-NEW LONDON LSD'!E38</f>
      </c>
    </row>
    <row r="7" ht="12" customHeight="1">
      <c r="A7" s="4" t="s">
        <v>6</v>
      </c>
      <c r="B7" s="15">
        <f>=SUM(Q1:Q76)</f>
      </c>
      <c r="N7" s="0">
        <f>'24940-SOUTH CENTRAL LSD'!F4</f>
      </c>
      <c r="O7" s="0">
        <f>'24940-SOUTH CENTRAL LSD'!F5</f>
      </c>
      <c r="P7" s="0">
        <f>'24940-SOUTH CENTRAL LSD'!F6</f>
      </c>
      <c r="Q7" s="0">
        <f>'24940-SOUTH CENTRAL LSD'!F7</f>
      </c>
      <c r="R7" s="0">
        <f>'24940-SOUTH CENTRAL LSD'!F8</f>
      </c>
      <c r="S7" s="0">
        <f>'24940-SOUTH CENTRAL LSD'!F9</f>
      </c>
      <c r="T7" s="0">
        <f>'24940-SOUTH CENTRAL LSD'!F10</f>
      </c>
      <c r="W7" s="0">
        <f>'24940-SOUTH CENTRAL LSD'!F13</f>
      </c>
      <c r="X7" s="0">
        <f>'24940-SOUTH CENTRAL LSD'!F14</f>
      </c>
      <c r="Y7" s="0">
        <f>'24940-SOUTH CENTRAL LSD'!F15</f>
      </c>
      <c r="Z7" s="0">
        <f>'24940-SOUTH CENTRAL LSD'!F16</f>
      </c>
      <c r="AA7" s="0">
        <f>'24940-SOUTH CENTRAL LSD'!F17</f>
      </c>
      <c r="AB7" s="0">
        <f>'24940-SOUTH CENTRAL LSD'!F18</f>
      </c>
      <c r="AC7" s="0">
        <f>'24940-SOUTH CENTRAL LSD'!F19</f>
      </c>
      <c r="AD7" s="0">
        <f>'24940-SOUTH CENTRAL LSD'!F20</f>
      </c>
      <c r="AG7" s="0">
        <f>'24940-SOUTH CENTRAL LSD'!F23</f>
      </c>
      <c r="AH7" s="0">
        <f>'24940-SOUTH CENTRAL LSD'!F24</f>
      </c>
      <c r="AI7" s="0">
        <f>'24940-SOUTH CENTRAL LSD'!F25</f>
      </c>
      <c r="AJ7" s="0">
        <f>'24940-SOUTH CENTRAL LSD'!F26</f>
      </c>
      <c r="AK7" s="0">
        <f>'24940-SOUTH CENTRAL LSD'!F27</f>
      </c>
      <c r="AL7" s="0">
        <f>'24940-SOUTH CENTRAL LSD'!F28</f>
      </c>
      <c r="AM7" s="0">
        <f>'24940-SOUTH CENTRAL LSD'!F29</f>
      </c>
      <c r="AN7" s="0">
        <f>'24940-SOUTH CENTRAL LSD'!F30</f>
      </c>
      <c r="AP7" s="0">
        <f>'24940-SOUTH CENTRAL LSD'!F32</f>
      </c>
      <c r="AQ7" s="0">
        <f>'24940-SOUTH CENTRAL LSD'!F33</f>
      </c>
      <c r="AR7" s="0">
        <f>'24940-SOUTH CENTRAL LSD'!F34</f>
      </c>
      <c r="AS7" s="0">
        <f>'24940-SOUTH CENTRAL LSD'!F35</f>
      </c>
      <c r="AV7" s="0">
        <f>'24940-SOUTH CENTRAL LSD'!F38</f>
      </c>
    </row>
    <row r="8" ht="12" customHeight="1">
      <c r="A8" s="6" t="s">
        <v>7</v>
      </c>
      <c r="B8" s="15">
        <f>=SUM(R1:R76)</f>
      </c>
      <c r="N8" s="0">
        <f>'25920-WESTERN RESERVE LSD (HURO'!F4</f>
      </c>
      <c r="O8" s="0">
        <f>'25920-WESTERN RESERVE LSD (HURO'!F5</f>
      </c>
      <c r="P8" s="0">
        <f>'25920-WESTERN RESERVE LSD (HURO'!F6</f>
      </c>
      <c r="Q8" s="0">
        <f>'25920-WESTERN RESERVE LSD (HURO'!F7</f>
      </c>
      <c r="R8" s="0">
        <f>'25920-WESTERN RESERVE LSD (HURO'!F8</f>
      </c>
      <c r="S8" s="0">
        <f>'25920-WESTERN RESERVE LSD (HURO'!F9</f>
      </c>
      <c r="T8" s="0">
        <f>'25920-WESTERN RESERVE LSD (HURO'!F10</f>
      </c>
      <c r="W8" s="0">
        <f>'25920-WESTERN RESERVE LSD (HURO'!F13</f>
      </c>
      <c r="X8" s="0">
        <f>'25920-WESTERN RESERVE LSD (HURO'!F14</f>
      </c>
      <c r="Y8" s="0">
        <f>'25920-WESTERN RESERVE LSD (HURO'!F15</f>
      </c>
      <c r="Z8" s="0">
        <f>'25920-WESTERN RESERVE LSD (HURO'!F16</f>
      </c>
      <c r="AA8" s="0">
        <f>'25920-WESTERN RESERVE LSD (HURO'!F17</f>
      </c>
      <c r="AB8" s="0">
        <f>'25920-WESTERN RESERVE LSD (HURO'!F18</f>
      </c>
      <c r="AC8" s="0">
        <f>'25920-WESTERN RESERVE LSD (HURO'!F19</f>
      </c>
      <c r="AD8" s="0">
        <f>'25920-WESTERN RESERVE LSD (HURO'!F20</f>
      </c>
      <c r="AG8" s="0">
        <f>'25920-WESTERN RESERVE LSD (HURO'!F23</f>
      </c>
      <c r="AH8" s="0">
        <f>'25920-WESTERN RESERVE LSD (HURO'!F24</f>
      </c>
      <c r="AI8" s="0">
        <f>'25920-WESTERN RESERVE LSD (HURO'!F25</f>
      </c>
      <c r="AJ8" s="0">
        <f>'25920-WESTERN RESERVE LSD (HURO'!F26</f>
      </c>
      <c r="AK8" s="0">
        <f>'25920-WESTERN RESERVE LSD (HURO'!F27</f>
      </c>
      <c r="AL8" s="0">
        <f>'25920-WESTERN RESERVE LSD (HURO'!F28</f>
      </c>
      <c r="AM8" s="0">
        <f>'25920-WESTERN RESERVE LSD (HURO'!F29</f>
      </c>
      <c r="AN8" s="0">
        <f>'25920-WESTERN RESERVE LSD (HURO'!F30</f>
      </c>
      <c r="AP8" s="0">
        <f>'25920-WESTERN RESERVE LSD (HURO'!F32</f>
      </c>
      <c r="AQ8" s="0">
        <f>'25920-WESTERN RESERVE LSD (HURO'!F33</f>
      </c>
      <c r="AR8" s="0">
        <f>'25920-WESTERN RESERVE LSD (HURO'!F34</f>
      </c>
      <c r="AS8" s="0">
        <f>'25920-WESTERN RESERVE LSD (HURO'!F35</f>
      </c>
      <c r="AV8" s="0">
        <f>'25920-WESTERN RESERVE LSD (HURO'!F38</f>
      </c>
    </row>
    <row r="9" ht="12" customHeight="1">
      <c r="A9" s="6" t="s">
        <v>8</v>
      </c>
      <c r="B9" s="15">
        <f>=SUM(S1:S76)</f>
      </c>
      <c r="N9" s="0">
        <f>'20420-EDISON LSD'!N4</f>
      </c>
      <c r="O9" s="0">
        <f>'20420-EDISON LSD'!N5</f>
      </c>
      <c r="P9" s="0">
        <f>'20420-EDISON LSD'!N6</f>
      </c>
      <c r="Q9" s="0">
        <f>'20420-EDISON LSD'!N7</f>
      </c>
      <c r="R9" s="0">
        <f>'20420-EDISON LSD'!N8</f>
      </c>
      <c r="S9" s="0">
        <f>'20420-EDISON LSD'!N9</f>
      </c>
      <c r="T9" s="0">
        <f>'20420-EDISON LSD'!N10</f>
      </c>
      <c r="W9" s="0">
        <f>'20420-EDISON LSD'!N13</f>
      </c>
      <c r="X9" s="0">
        <f>'20420-EDISON LSD'!N14</f>
      </c>
      <c r="Y9" s="0">
        <f>'20420-EDISON LSD'!N15</f>
      </c>
      <c r="Z9" s="0">
        <f>'20420-EDISON LSD'!N16</f>
      </c>
      <c r="AA9" s="0">
        <f>'20420-EDISON LSD'!N17</f>
      </c>
      <c r="AB9" s="0">
        <f>'20420-EDISON LSD'!N18</f>
      </c>
      <c r="AC9" s="0">
        <f>'20420-EDISON LSD'!N19</f>
      </c>
      <c r="AD9" s="0">
        <f>'20420-EDISON LSD'!N20</f>
      </c>
      <c r="AG9" s="0">
        <f>'20420-EDISON LSD'!N23</f>
      </c>
      <c r="AH9" s="0">
        <f>'20420-EDISON LSD'!N24</f>
      </c>
      <c r="AI9" s="0">
        <f>'20420-EDISON LSD'!N25</f>
      </c>
      <c r="AJ9" s="0">
        <f>'20420-EDISON LSD'!N26</f>
      </c>
      <c r="AK9" s="0">
        <f>'20420-EDISON LSD'!N27</f>
      </c>
      <c r="AL9" s="0">
        <f>'20420-EDISON LSD'!N28</f>
      </c>
      <c r="AM9" s="0">
        <f>'20420-EDISON LSD'!N29</f>
      </c>
      <c r="AN9" s="0">
        <f>'20420-EDISON LSD'!N30</f>
      </c>
      <c r="AP9" s="0">
        <f>'20420-EDISON LSD'!N32</f>
      </c>
      <c r="AQ9" s="0">
        <f>'20420-EDISON LSD'!N33</f>
      </c>
      <c r="AR9" s="0">
        <f>'20420-EDISON LSD'!N34</f>
      </c>
      <c r="AS9" s="0">
        <f>'20420-EDISON LSD'!N35</f>
      </c>
      <c r="AV9" s="0">
        <f>'20420-EDISON LSD'!N38</f>
      </c>
    </row>
    <row r="10" ht="12" customHeight="1">
      <c r="A10" s="8" t="s">
        <v>9</v>
      </c>
      <c r="B10" s="18">
        <f>=SUM(T1:T76)</f>
      </c>
      <c r="N10" s="0">
        <f>'20720-BUCKEYE CENTRAL LSD'!F4</f>
      </c>
      <c r="O10" s="0">
        <f>'20720-BUCKEYE CENTRAL LSD'!F5</f>
      </c>
      <c r="P10" s="0">
        <f>'20720-BUCKEYE CENTRAL LSD'!F6</f>
      </c>
      <c r="Q10" s="0">
        <f>'20720-BUCKEYE CENTRAL LSD'!F7</f>
      </c>
      <c r="R10" s="0">
        <f>'20720-BUCKEYE CENTRAL LSD'!F8</f>
      </c>
      <c r="S10" s="0">
        <f>'20720-BUCKEYE CENTRAL LSD'!F9</f>
      </c>
      <c r="T10" s="0">
        <f>'20720-BUCKEYE CENTRAL LSD'!F10</f>
      </c>
      <c r="W10" s="0">
        <f>'20720-BUCKEYE CENTRAL LSD'!F13</f>
      </c>
      <c r="X10" s="0">
        <f>'20720-BUCKEYE CENTRAL LSD'!F14</f>
      </c>
      <c r="Y10" s="0">
        <f>'20720-BUCKEYE CENTRAL LSD'!F15</f>
      </c>
      <c r="Z10" s="0">
        <f>'20720-BUCKEYE CENTRAL LSD'!F16</f>
      </c>
      <c r="AA10" s="0">
        <f>'20720-BUCKEYE CENTRAL LSD'!F17</f>
      </c>
      <c r="AB10" s="0">
        <f>'20720-BUCKEYE CENTRAL LSD'!F18</f>
      </c>
      <c r="AC10" s="0">
        <f>'20720-BUCKEYE CENTRAL LSD'!F19</f>
      </c>
      <c r="AD10" s="0">
        <f>'20720-BUCKEYE CENTRAL LSD'!F20</f>
      </c>
      <c r="AG10" s="0">
        <f>'20720-BUCKEYE CENTRAL LSD'!F23</f>
      </c>
      <c r="AH10" s="0">
        <f>'20720-BUCKEYE CENTRAL LSD'!F24</f>
      </c>
      <c r="AI10" s="0">
        <f>'20720-BUCKEYE CENTRAL LSD'!F25</f>
      </c>
      <c r="AJ10" s="0">
        <f>'20720-BUCKEYE CENTRAL LSD'!F26</f>
      </c>
      <c r="AK10" s="0">
        <f>'20720-BUCKEYE CENTRAL LSD'!F27</f>
      </c>
      <c r="AL10" s="0">
        <f>'20720-BUCKEYE CENTRAL LSD'!F28</f>
      </c>
      <c r="AM10" s="0">
        <f>'20720-BUCKEYE CENTRAL LSD'!F29</f>
      </c>
      <c r="AN10" s="0">
        <f>'20720-BUCKEYE CENTRAL LSD'!F30</f>
      </c>
      <c r="AP10" s="0">
        <f>'20720-BUCKEYE CENTRAL LSD'!F32</f>
      </c>
      <c r="AQ10" s="0">
        <f>'20720-BUCKEYE CENTRAL LSD'!F33</f>
      </c>
      <c r="AR10" s="0">
        <f>'20720-BUCKEYE CENTRAL LSD'!F34</f>
      </c>
      <c r="AS10" s="0">
        <f>'20720-BUCKEYE CENTRAL LSD'!F35</f>
      </c>
      <c r="AV10" s="0">
        <f>'20720-BUCKEYE CENTRAL LSD'!F38</f>
      </c>
    </row>
    <row r="11" ht="12" customHeight="1">
      <c r="N11" s="0">
        <f>'24450-PLYMOUTH LSD'!E4</f>
      </c>
      <c r="O11" s="0">
        <f>'24450-PLYMOUTH LSD'!E5</f>
      </c>
      <c r="P11" s="0">
        <f>'24450-PLYMOUTH LSD'!E6</f>
      </c>
      <c r="Q11" s="0">
        <f>'24450-PLYMOUTH LSD'!E7</f>
      </c>
      <c r="R11" s="0">
        <f>'24450-PLYMOUTH LSD'!E8</f>
      </c>
      <c r="S11" s="0">
        <f>'24450-PLYMOUTH LSD'!E9</f>
      </c>
      <c r="T11" s="0">
        <f>'24450-PLYMOUTH LSD'!E10</f>
      </c>
      <c r="W11" s="0">
        <f>'24450-PLYMOUTH LSD'!E13</f>
      </c>
      <c r="X11" s="0">
        <f>'24450-PLYMOUTH LSD'!E14</f>
      </c>
      <c r="Y11" s="0">
        <f>'24450-PLYMOUTH LSD'!E15</f>
      </c>
      <c r="Z11" s="0">
        <f>'24450-PLYMOUTH LSD'!E16</f>
      </c>
      <c r="AA11" s="0">
        <f>'24450-PLYMOUTH LSD'!E17</f>
      </c>
      <c r="AB11" s="0">
        <f>'24450-PLYMOUTH LSD'!E18</f>
      </c>
      <c r="AC11" s="0">
        <f>'24450-PLYMOUTH LSD'!E19</f>
      </c>
      <c r="AD11" s="0">
        <f>'24450-PLYMOUTH LSD'!E20</f>
      </c>
      <c r="AG11" s="0">
        <f>'24450-PLYMOUTH LSD'!E23</f>
      </c>
      <c r="AH11" s="0">
        <f>'24450-PLYMOUTH LSD'!E24</f>
      </c>
      <c r="AI11" s="0">
        <f>'24450-PLYMOUTH LSD'!E25</f>
      </c>
      <c r="AJ11" s="0">
        <f>'24450-PLYMOUTH LSD'!E26</f>
      </c>
      <c r="AK11" s="0">
        <f>'24450-PLYMOUTH LSD'!E27</f>
      </c>
      <c r="AL11" s="0">
        <f>'24450-PLYMOUTH LSD'!E28</f>
      </c>
      <c r="AM11" s="0">
        <f>'24450-PLYMOUTH LSD'!E29</f>
      </c>
      <c r="AN11" s="0">
        <f>'24450-PLYMOUTH LSD'!E30</f>
      </c>
      <c r="AP11" s="0">
        <f>'24450-PLYMOUTH LSD'!E32</f>
      </c>
      <c r="AQ11" s="0">
        <f>'24450-PLYMOUTH LSD'!E33</f>
      </c>
      <c r="AR11" s="0">
        <f>'24450-PLYMOUTH LSD'!E34</f>
      </c>
      <c r="AS11" s="0">
        <f>'24450-PLYMOUTH LSD'!E35</f>
      </c>
      <c r="AV11" s="0">
        <f>'24450-PLYMOUTH LSD'!E38</f>
      </c>
    </row>
    <row r="12" ht="12" customHeight="1">
      <c r="A12" s="10" t="s">
        <v>10</v>
      </c>
      <c r="N12" s="0">
        <f>'24850-SENECA EAST LSD'!H4</f>
      </c>
      <c r="O12" s="0">
        <f>'24850-SENECA EAST LSD'!H5</f>
      </c>
      <c r="P12" s="0">
        <f>'24850-SENECA EAST LSD'!H6</f>
      </c>
      <c r="Q12" s="0">
        <f>'24850-SENECA EAST LSD'!H7</f>
      </c>
      <c r="R12" s="0">
        <f>'24850-SENECA EAST LSD'!H8</f>
      </c>
      <c r="S12" s="0">
        <f>'24850-SENECA EAST LSD'!H9</f>
      </c>
      <c r="T12" s="0">
        <f>'24850-SENECA EAST LSD'!H10</f>
      </c>
      <c r="W12" s="0">
        <f>'24850-SENECA EAST LSD'!H13</f>
      </c>
      <c r="X12" s="0">
        <f>'24850-SENECA EAST LSD'!H14</f>
      </c>
      <c r="Y12" s="0">
        <f>'24850-SENECA EAST LSD'!H15</f>
      </c>
      <c r="Z12" s="0">
        <f>'24850-SENECA EAST LSD'!H16</f>
      </c>
      <c r="AA12" s="0">
        <f>'24850-SENECA EAST LSD'!H17</f>
      </c>
      <c r="AB12" s="0">
        <f>'24850-SENECA EAST LSD'!H18</f>
      </c>
      <c r="AC12" s="0">
        <f>'24850-SENECA EAST LSD'!H19</f>
      </c>
      <c r="AD12" s="0">
        <f>'24850-SENECA EAST LSD'!H20</f>
      </c>
      <c r="AG12" s="0">
        <f>'24850-SENECA EAST LSD'!H23</f>
      </c>
      <c r="AH12" s="0">
        <f>'24850-SENECA EAST LSD'!H24</f>
      </c>
      <c r="AI12" s="0">
        <f>'24850-SENECA EAST LSD'!H25</f>
      </c>
      <c r="AJ12" s="0">
        <f>'24850-SENECA EAST LSD'!H26</f>
      </c>
      <c r="AK12" s="0">
        <f>'24850-SENECA EAST LSD'!H27</f>
      </c>
      <c r="AL12" s="0">
        <f>'24850-SENECA EAST LSD'!H28</f>
      </c>
      <c r="AM12" s="0">
        <f>'24850-SENECA EAST LSD'!H29</f>
      </c>
      <c r="AN12" s="0">
        <f>'24850-SENECA EAST LSD'!H30</f>
      </c>
      <c r="AP12" s="0">
        <f>'24850-SENECA EAST LSD'!H32</f>
      </c>
      <c r="AQ12" s="0">
        <f>'24850-SENECA EAST LSD'!H33</f>
      </c>
      <c r="AR12" s="0">
        <f>'24850-SENECA EAST LSD'!H34</f>
      </c>
      <c r="AS12" s="0">
        <f>'24850-SENECA EAST LSD'!H35</f>
      </c>
      <c r="AV12" s="0">
        <f>'24850-SENECA EAST LSD'!H38</f>
      </c>
    </row>
    <row r="13" ht="12" customHeight="1">
      <c r="A13" s="4" t="s">
        <v>11</v>
      </c>
      <c r="B13" s="16">
        <f>=SUM(W1:W76)</f>
      </c>
      <c r="N13" s="0">
        <f>'25790-WELLINGTON EVSD'!G4</f>
      </c>
      <c r="O13" s="0">
        <f>'25790-WELLINGTON EVSD'!G5</f>
      </c>
      <c r="P13" s="0">
        <f>'25790-WELLINGTON EVSD'!G6</f>
      </c>
      <c r="Q13" s="0">
        <f>'25790-WELLINGTON EVSD'!G7</f>
      </c>
      <c r="R13" s="0">
        <f>'25790-WELLINGTON EVSD'!G8</f>
      </c>
      <c r="S13" s="0">
        <f>'25790-WELLINGTON EVSD'!G9</f>
      </c>
      <c r="T13" s="0">
        <f>'25790-WELLINGTON EVSD'!G10</f>
      </c>
      <c r="W13" s="0">
        <f>'25790-WELLINGTON EVSD'!G13</f>
      </c>
      <c r="X13" s="0">
        <f>'25790-WELLINGTON EVSD'!G14</f>
      </c>
      <c r="Y13" s="0">
        <f>'25790-WELLINGTON EVSD'!G15</f>
      </c>
      <c r="Z13" s="0">
        <f>'25790-WELLINGTON EVSD'!G16</f>
      </c>
      <c r="AA13" s="0">
        <f>'25790-WELLINGTON EVSD'!G17</f>
      </c>
      <c r="AB13" s="0">
        <f>'25790-WELLINGTON EVSD'!G18</f>
      </c>
      <c r="AC13" s="0">
        <f>'25790-WELLINGTON EVSD'!G19</f>
      </c>
      <c r="AD13" s="0">
        <f>'25790-WELLINGTON EVSD'!G20</f>
      </c>
      <c r="AG13" s="0">
        <f>'25790-WELLINGTON EVSD'!G23</f>
      </c>
      <c r="AH13" s="0">
        <f>'25790-WELLINGTON EVSD'!G24</f>
      </c>
      <c r="AI13" s="0">
        <f>'25790-WELLINGTON EVSD'!G25</f>
      </c>
      <c r="AJ13" s="0">
        <f>'25790-WELLINGTON EVSD'!G26</f>
      </c>
      <c r="AK13" s="0">
        <f>'25790-WELLINGTON EVSD'!G27</f>
      </c>
      <c r="AL13" s="0">
        <f>'25790-WELLINGTON EVSD'!G28</f>
      </c>
      <c r="AM13" s="0">
        <f>'25790-WELLINGTON EVSD'!G29</f>
      </c>
      <c r="AN13" s="0">
        <f>'25790-WELLINGTON EVSD'!G30</f>
      </c>
      <c r="AP13" s="0">
        <f>'25790-WELLINGTON EVSD'!G32</f>
      </c>
      <c r="AQ13" s="0">
        <f>'25790-WELLINGTON EVSD'!G33</f>
      </c>
      <c r="AR13" s="0">
        <f>'25790-WELLINGTON EVSD'!G34</f>
      </c>
      <c r="AS13" s="0">
        <f>'25790-WELLINGTON EVSD'!G35</f>
      </c>
      <c r="AV13" s="0">
        <f>'25790-WELLINGTON EVSD'!G38</f>
      </c>
    </row>
    <row r="14" ht="12" customHeight="1">
      <c r="A14" s="6" t="s">
        <v>12</v>
      </c>
      <c r="B14" s="15">
        <f>=SUM(X1:X76)</f>
      </c>
      <c r="N14" s="0">
        <f>'30130-EHOVE JVSD'!G4</f>
      </c>
      <c r="O14" s="0">
        <f>'30130-EHOVE JVSD'!G5</f>
      </c>
      <c r="P14" s="0">
        <f>'30130-EHOVE JVSD'!G6</f>
      </c>
      <c r="Q14" s="0">
        <f>'30130-EHOVE JVSD'!G7</f>
      </c>
      <c r="R14" s="0">
        <f>'30130-EHOVE JVSD'!G8</f>
      </c>
      <c r="S14" s="0">
        <f>'30130-EHOVE JVSD'!G9</f>
      </c>
      <c r="T14" s="0">
        <f>'30130-EHOVE JVSD'!G10</f>
      </c>
      <c r="W14" s="0">
        <f>'30130-EHOVE JVSD'!G13</f>
      </c>
      <c r="X14" s="0">
        <f>'30130-EHOVE JVSD'!G14</f>
      </c>
      <c r="Y14" s="0">
        <f>'30130-EHOVE JVSD'!G15</f>
      </c>
      <c r="Z14" s="0">
        <f>'30130-EHOVE JVSD'!G16</f>
      </c>
      <c r="AA14" s="0">
        <f>'30130-EHOVE JVSD'!G17</f>
      </c>
      <c r="AB14" s="0">
        <f>'30130-EHOVE JVSD'!G18</f>
      </c>
      <c r="AC14" s="0">
        <f>'30130-EHOVE JVSD'!G19</f>
      </c>
      <c r="AD14" s="0">
        <f>'30130-EHOVE JVSD'!G20</f>
      </c>
      <c r="AG14" s="0">
        <f>'30130-EHOVE JVSD'!G23</f>
      </c>
      <c r="AH14" s="0">
        <f>'30130-EHOVE JVSD'!G24</f>
      </c>
      <c r="AI14" s="0">
        <f>'30130-EHOVE JVSD'!G25</f>
      </c>
      <c r="AJ14" s="0">
        <f>'30130-EHOVE JVSD'!G26</f>
      </c>
      <c r="AK14" s="0">
        <f>'30130-EHOVE JVSD'!G27</f>
      </c>
      <c r="AL14" s="0">
        <f>'30130-EHOVE JVSD'!G28</f>
      </c>
      <c r="AM14" s="0">
        <f>'30130-EHOVE JVSD'!G29</f>
      </c>
      <c r="AN14" s="0">
        <f>'30130-EHOVE JVSD'!G30</f>
      </c>
      <c r="AP14" s="0">
        <f>'30130-EHOVE JVSD'!G32</f>
      </c>
      <c r="AQ14" s="0">
        <f>'30130-EHOVE JVSD'!G33</f>
      </c>
      <c r="AR14" s="0">
        <f>'30130-EHOVE JVSD'!G34</f>
      </c>
      <c r="AS14" s="0">
        <f>'30130-EHOVE JVSD'!G35</f>
      </c>
      <c r="AV14" s="0">
        <f>'30130-EHOVE JVSD'!G38</f>
      </c>
    </row>
    <row r="15" ht="12" customHeight="1">
      <c r="A15" s="6" t="s">
        <v>13</v>
      </c>
      <c r="B15" s="15">
        <f>=SUM(Y1:Y76)</f>
      </c>
      <c r="N15" s="0">
        <f>'30330-PIONEER JVSD'!E4</f>
      </c>
      <c r="O15" s="0">
        <f>'30330-PIONEER JVSD'!E5</f>
      </c>
      <c r="P15" s="0">
        <f>'30330-PIONEER JVSD'!E6</f>
      </c>
      <c r="Q15" s="0">
        <f>'30330-PIONEER JVSD'!E7</f>
      </c>
      <c r="R15" s="0">
        <f>'30330-PIONEER JVSD'!E8</f>
      </c>
      <c r="S15" s="0">
        <f>'30330-PIONEER JVSD'!E9</f>
      </c>
      <c r="T15" s="0">
        <f>'30330-PIONEER JVSD'!E10</f>
      </c>
      <c r="W15" s="0">
        <f>'30330-PIONEER JVSD'!E13</f>
      </c>
      <c r="X15" s="0">
        <f>'30330-PIONEER JVSD'!E14</f>
      </c>
      <c r="Y15" s="0">
        <f>'30330-PIONEER JVSD'!E15</f>
      </c>
      <c r="Z15" s="0">
        <f>'30330-PIONEER JVSD'!E16</f>
      </c>
      <c r="AA15" s="0">
        <f>'30330-PIONEER JVSD'!E17</f>
      </c>
      <c r="AB15" s="0">
        <f>'30330-PIONEER JVSD'!E18</f>
      </c>
      <c r="AC15" s="0">
        <f>'30330-PIONEER JVSD'!E19</f>
      </c>
      <c r="AD15" s="0">
        <f>'30330-PIONEER JVSD'!E20</f>
      </c>
      <c r="AG15" s="0">
        <f>'30330-PIONEER JVSD'!E23</f>
      </c>
      <c r="AH15" s="0">
        <f>'30330-PIONEER JVSD'!E24</f>
      </c>
      <c r="AI15" s="0">
        <f>'30330-PIONEER JVSD'!E25</f>
      </c>
      <c r="AJ15" s="0">
        <f>'30330-PIONEER JVSD'!E26</f>
      </c>
      <c r="AK15" s="0">
        <f>'30330-PIONEER JVSD'!E27</f>
      </c>
      <c r="AL15" s="0">
        <f>'30330-PIONEER JVSD'!E28</f>
      </c>
      <c r="AM15" s="0">
        <f>'30330-PIONEER JVSD'!E29</f>
      </c>
      <c r="AN15" s="0">
        <f>'30330-PIONEER JVSD'!E30</f>
      </c>
      <c r="AP15" s="0">
        <f>'30330-PIONEER JVSD'!E32</f>
      </c>
      <c r="AQ15" s="0">
        <f>'30330-PIONEER JVSD'!E33</f>
      </c>
      <c r="AR15" s="0">
        <f>'30330-PIONEER JVSD'!E34</f>
      </c>
      <c r="AS15" s="0">
        <f>'30330-PIONEER JVSD'!E35</f>
      </c>
      <c r="AV15" s="0">
        <f>'30330-PIONEER JVSD'!E38</f>
      </c>
    </row>
    <row r="16" ht="12" customHeight="1">
      <c r="A16" s="6" t="s">
        <v>14</v>
      </c>
      <c r="B16" s="15">
        <f>=SUM(Z1:Z76)</f>
      </c>
      <c r="N16" s="0">
        <f>'30230-LORAIN COUNTY JVSD'!D4</f>
      </c>
      <c r="O16" s="0">
        <f>'30230-LORAIN COUNTY JVSD'!D5</f>
      </c>
      <c r="P16" s="0">
        <f>'30230-LORAIN COUNTY JVSD'!D6</f>
      </c>
      <c r="Q16" s="0">
        <f>'30230-LORAIN COUNTY JVSD'!D7</f>
      </c>
      <c r="R16" s="0">
        <f>'30230-LORAIN COUNTY JVSD'!D8</f>
      </c>
      <c r="S16" s="0">
        <f>'30230-LORAIN COUNTY JVSD'!D9</f>
      </c>
      <c r="T16" s="0">
        <f>'30230-LORAIN COUNTY JVSD'!D10</f>
      </c>
      <c r="W16" s="0">
        <f>'30230-LORAIN COUNTY JVSD'!D13</f>
      </c>
      <c r="X16" s="0">
        <f>'30230-LORAIN COUNTY JVSD'!D14</f>
      </c>
      <c r="Y16" s="0">
        <f>'30230-LORAIN COUNTY JVSD'!D15</f>
      </c>
      <c r="Z16" s="0">
        <f>'30230-LORAIN COUNTY JVSD'!D16</f>
      </c>
      <c r="AA16" s="0">
        <f>'30230-LORAIN COUNTY JVSD'!D17</f>
      </c>
      <c r="AB16" s="0">
        <f>'30230-LORAIN COUNTY JVSD'!D18</f>
      </c>
      <c r="AC16" s="0">
        <f>'30230-LORAIN COUNTY JVSD'!D19</f>
      </c>
      <c r="AD16" s="0">
        <f>'30230-LORAIN COUNTY JVSD'!D20</f>
      </c>
      <c r="AG16" s="0">
        <f>'30230-LORAIN COUNTY JVSD'!D23</f>
      </c>
      <c r="AH16" s="0">
        <f>'30230-LORAIN COUNTY JVSD'!D24</f>
      </c>
      <c r="AI16" s="0">
        <f>'30230-LORAIN COUNTY JVSD'!D25</f>
      </c>
      <c r="AJ16" s="0">
        <f>'30230-LORAIN COUNTY JVSD'!D26</f>
      </c>
      <c r="AK16" s="0">
        <f>'30230-LORAIN COUNTY JVSD'!D27</f>
      </c>
      <c r="AL16" s="0">
        <f>'30230-LORAIN COUNTY JVSD'!D28</f>
      </c>
      <c r="AM16" s="0">
        <f>'30230-LORAIN COUNTY JVSD'!D29</f>
      </c>
      <c r="AN16" s="0">
        <f>'30230-LORAIN COUNTY JVSD'!D30</f>
      </c>
      <c r="AP16" s="0">
        <f>'30230-LORAIN COUNTY JVSD'!D32</f>
      </c>
      <c r="AQ16" s="0">
        <f>'30230-LORAIN COUNTY JVSD'!D33</f>
      </c>
      <c r="AR16" s="0">
        <f>'30230-LORAIN COUNTY JVSD'!D34</f>
      </c>
      <c r="AS16" s="0">
        <f>'30230-LORAIN COUNTY JVSD'!D35</f>
      </c>
      <c r="AV16" s="0">
        <f>'30230-LORAIN COUNTY JVSD'!D38</f>
      </c>
    </row>
    <row r="17" ht="12" customHeight="1">
      <c r="A17" s="6" t="s">
        <v>15</v>
      </c>
      <c r="B17" s="15">
        <f>=SUM(AA1:AA76)</f>
      </c>
      <c r="N17" s="0">
        <f>'30450-VANGUARD JVSD'!C4</f>
      </c>
      <c r="O17" s="0">
        <f>'30450-VANGUARD JVSD'!C5</f>
      </c>
      <c r="P17" s="0">
        <f>'30450-VANGUARD JVSD'!C6</f>
      </c>
      <c r="Q17" s="0">
        <f>'30450-VANGUARD JVSD'!C7</f>
      </c>
      <c r="R17" s="0">
        <f>'30450-VANGUARD JVSD'!C8</f>
      </c>
      <c r="S17" s="0">
        <f>'30450-VANGUARD JVSD'!C9</f>
      </c>
      <c r="T17" s="0">
        <f>'30450-VANGUARD JVSD'!C10</f>
      </c>
      <c r="W17" s="0">
        <f>'30450-VANGUARD JVSD'!C13</f>
      </c>
      <c r="X17" s="0">
        <f>'30450-VANGUARD JVSD'!C14</f>
      </c>
      <c r="Y17" s="0">
        <f>'30450-VANGUARD JVSD'!C15</f>
      </c>
      <c r="Z17" s="0">
        <f>'30450-VANGUARD JVSD'!C16</f>
      </c>
      <c r="AA17" s="0">
        <f>'30450-VANGUARD JVSD'!C17</f>
      </c>
      <c r="AB17" s="0">
        <f>'30450-VANGUARD JVSD'!C18</f>
      </c>
      <c r="AC17" s="0">
        <f>'30450-VANGUARD JVSD'!C19</f>
      </c>
      <c r="AD17" s="0">
        <f>'30450-VANGUARD JVSD'!C20</f>
      </c>
      <c r="AG17" s="0">
        <f>'30450-VANGUARD JVSD'!C23</f>
      </c>
      <c r="AH17" s="0">
        <f>'30450-VANGUARD JVSD'!C24</f>
      </c>
      <c r="AI17" s="0">
        <f>'30450-VANGUARD JVSD'!C25</f>
      </c>
      <c r="AJ17" s="0">
        <f>'30450-VANGUARD JVSD'!C26</f>
      </c>
      <c r="AK17" s="0">
        <f>'30450-VANGUARD JVSD'!C27</f>
      </c>
      <c r="AL17" s="0">
        <f>'30450-VANGUARD JVSD'!C28</f>
      </c>
      <c r="AM17" s="0">
        <f>'30450-VANGUARD JVSD'!C29</f>
      </c>
      <c r="AN17" s="0">
        <f>'30450-VANGUARD JVSD'!C30</f>
      </c>
      <c r="AP17" s="0">
        <f>'30450-VANGUARD JVSD'!C32</f>
      </c>
      <c r="AQ17" s="0">
        <f>'30450-VANGUARD JVSD'!C33</f>
      </c>
      <c r="AR17" s="0">
        <f>'30450-VANGUARD JVSD'!C34</f>
      </c>
      <c r="AS17" s="0">
        <f>'30450-VANGUARD JVSD'!C35</f>
      </c>
      <c r="AV17" s="0">
        <f>'30450-VANGUARD JVSD'!C38</f>
      </c>
    </row>
    <row r="18" ht="12" customHeight="1">
      <c r="A18" s="6" t="s">
        <v>16</v>
      </c>
      <c r="B18" s="17">
        <f>=SUM(AB1:AB76)</f>
      </c>
    </row>
    <row r="19" ht="12" customHeight="1">
      <c r="A19" s="4" t="s">
        <v>17</v>
      </c>
      <c r="B19" s="18">
        <f>=SUM(AC1:AC76)</f>
      </c>
    </row>
    <row r="20" ht="12" customHeight="1">
      <c r="A20" s="1" t="s">
        <v>18</v>
      </c>
      <c r="B20" s="18">
        <f>=SUM(AD1:AD76)</f>
      </c>
    </row>
    <row r="21" ht="12" customHeight="1"/>
    <row r="22" ht="12" customHeight="1">
      <c r="A22" s="10" t="s">
        <v>19</v>
      </c>
    </row>
    <row r="23" ht="12" customHeight="1">
      <c r="A23" s="4" t="s">
        <v>20</v>
      </c>
      <c r="B23" s="16">
        <f>=SUM(AG1:AG76)</f>
      </c>
    </row>
    <row r="24" ht="12" customHeight="1">
      <c r="A24" s="6" t="s">
        <v>21</v>
      </c>
      <c r="B24" s="15">
        <f>=SUM(AH1:AH76)</f>
      </c>
    </row>
    <row r="25" ht="12" customHeight="1">
      <c r="A25" s="6" t="s">
        <v>22</v>
      </c>
      <c r="B25" s="15">
        <f>=SUM(AI1:AI76)</f>
      </c>
      <c r="N25" s="0">
        <f>'40680-BRONSON TWP'!E4</f>
      </c>
      <c r="O25" s="0">
        <f>'40680-BRONSON TWP'!E5</f>
      </c>
      <c r="P25" s="0">
        <f>'40680-BRONSON TWP'!E6</f>
      </c>
      <c r="Q25" s="0">
        <f>'40680-BRONSON TWP'!E7</f>
      </c>
      <c r="R25" s="0">
        <f>'40680-BRONSON TWP'!E8</f>
      </c>
      <c r="S25" s="0">
        <f>'40680-BRONSON TWP'!E9</f>
      </c>
      <c r="T25" s="0">
        <f>'40680-BRONSON TWP'!E10</f>
      </c>
      <c r="W25" s="0">
        <f>'40680-BRONSON TWP'!E13</f>
      </c>
      <c r="X25" s="0">
        <f>'40680-BRONSON TWP'!E14</f>
      </c>
      <c r="Y25" s="0">
        <f>'40680-BRONSON TWP'!E15</f>
      </c>
      <c r="Z25" s="0">
        <f>'40680-BRONSON TWP'!E16</f>
      </c>
      <c r="AA25" s="0">
        <f>'40680-BRONSON TWP'!E17</f>
      </c>
      <c r="AB25" s="0">
        <f>'40680-BRONSON TWP'!E18</f>
      </c>
      <c r="AC25" s="0">
        <f>'40680-BRONSON TWP'!E19</f>
      </c>
      <c r="AD25" s="0">
        <f>'40680-BRONSON TWP'!E20</f>
      </c>
      <c r="AG25" s="0">
        <f>'40680-BRONSON TWP'!E23</f>
      </c>
      <c r="AH25" s="0">
        <f>'40680-BRONSON TWP'!E24</f>
      </c>
      <c r="AI25" s="0">
        <f>'40680-BRONSON TWP'!E25</f>
      </c>
      <c r="AJ25" s="0">
        <f>'40680-BRONSON TWP'!E26</f>
      </c>
      <c r="AK25" s="0">
        <f>'40680-BRONSON TWP'!E27</f>
      </c>
      <c r="AL25" s="0">
        <f>'40680-BRONSON TWP'!E28</f>
      </c>
      <c r="AM25" s="0">
        <f>'40680-BRONSON TWP'!E29</f>
      </c>
      <c r="AN25" s="0">
        <f>'40680-BRONSON TWP'!E30</f>
      </c>
      <c r="AP25" s="0">
        <f>'40680-BRONSON TWP'!E32</f>
      </c>
      <c r="AQ25" s="0">
        <f>'40680-BRONSON TWP'!E33</f>
      </c>
      <c r="AR25" s="0">
        <f>'40680-BRONSON TWP'!E34</f>
      </c>
      <c r="AS25" s="0">
        <f>'40680-BRONSON TWP'!E35</f>
      </c>
      <c r="AV25" s="0">
        <f>'40680-BRONSON TWP'!E38</f>
      </c>
    </row>
    <row r="26" ht="12" customHeight="1">
      <c r="A26" s="6" t="s">
        <v>23</v>
      </c>
      <c r="B26" s="15">
        <f>=SUM(AJ1:AJ76)</f>
      </c>
      <c r="N26" s="0">
        <f>'41170-CLARKSFIELD TWP'!D4</f>
      </c>
      <c r="O26" s="0">
        <f>'41170-CLARKSFIELD TWP'!D5</f>
      </c>
      <c r="P26" s="0">
        <f>'41170-CLARKSFIELD TWP'!D6</f>
      </c>
      <c r="Q26" s="0">
        <f>'41170-CLARKSFIELD TWP'!D7</f>
      </c>
      <c r="R26" s="0">
        <f>'41170-CLARKSFIELD TWP'!D8</f>
      </c>
      <c r="S26" s="0">
        <f>'41170-CLARKSFIELD TWP'!D9</f>
      </c>
      <c r="T26" s="0">
        <f>'41170-CLARKSFIELD TWP'!D10</f>
      </c>
      <c r="W26" s="0">
        <f>'41170-CLARKSFIELD TWP'!D13</f>
      </c>
      <c r="X26" s="0">
        <f>'41170-CLARKSFIELD TWP'!D14</f>
      </c>
      <c r="Y26" s="0">
        <f>'41170-CLARKSFIELD TWP'!D15</f>
      </c>
      <c r="Z26" s="0">
        <f>'41170-CLARKSFIELD TWP'!D16</f>
      </c>
      <c r="AA26" s="0">
        <f>'41170-CLARKSFIELD TWP'!D17</f>
      </c>
      <c r="AB26" s="0">
        <f>'41170-CLARKSFIELD TWP'!D18</f>
      </c>
      <c r="AC26" s="0">
        <f>'41170-CLARKSFIELD TWP'!D19</f>
      </c>
      <c r="AD26" s="0">
        <f>'41170-CLARKSFIELD TWP'!D20</f>
      </c>
      <c r="AG26" s="0">
        <f>'41170-CLARKSFIELD TWP'!D23</f>
      </c>
      <c r="AH26" s="0">
        <f>'41170-CLARKSFIELD TWP'!D24</f>
      </c>
      <c r="AI26" s="0">
        <f>'41170-CLARKSFIELD TWP'!D25</f>
      </c>
      <c r="AJ26" s="0">
        <f>'41170-CLARKSFIELD TWP'!D26</f>
      </c>
      <c r="AK26" s="0">
        <f>'41170-CLARKSFIELD TWP'!D27</f>
      </c>
      <c r="AL26" s="0">
        <f>'41170-CLARKSFIELD TWP'!D28</f>
      </c>
      <c r="AM26" s="0">
        <f>'41170-CLARKSFIELD TWP'!D29</f>
      </c>
      <c r="AN26" s="0">
        <f>'41170-CLARKSFIELD TWP'!D30</f>
      </c>
      <c r="AP26" s="0">
        <f>'41170-CLARKSFIELD TWP'!D32</f>
      </c>
      <c r="AQ26" s="0">
        <f>'41170-CLARKSFIELD TWP'!D33</f>
      </c>
      <c r="AR26" s="0">
        <f>'41170-CLARKSFIELD TWP'!D34</f>
      </c>
      <c r="AS26" s="0">
        <f>'41170-CLARKSFIELD TWP'!D35</f>
      </c>
      <c r="AV26" s="0">
        <f>'41170-CLARKSFIELD TWP'!D38</f>
      </c>
    </row>
    <row r="27" ht="12" customHeight="1">
      <c r="A27" s="6" t="s">
        <v>24</v>
      </c>
      <c r="B27" s="15">
        <f>=SUM(AK1:AK76)</f>
      </c>
      <c r="N27" s="0">
        <f>'41733-FAIRFIELD TWP'!H4</f>
      </c>
      <c r="O27" s="0">
        <f>'41733-FAIRFIELD TWP'!H5</f>
      </c>
      <c r="P27" s="0">
        <f>'41733-FAIRFIELD TWP'!H6</f>
      </c>
      <c r="Q27" s="0">
        <f>'41733-FAIRFIELD TWP'!H7</f>
      </c>
      <c r="R27" s="0">
        <f>'41733-FAIRFIELD TWP'!H8</f>
      </c>
      <c r="S27" s="0">
        <f>'41733-FAIRFIELD TWP'!H9</f>
      </c>
      <c r="T27" s="0">
        <f>'41733-FAIRFIELD TWP'!H10</f>
      </c>
      <c r="W27" s="0">
        <f>'41733-FAIRFIELD TWP'!H13</f>
      </c>
      <c r="X27" s="0">
        <f>'41733-FAIRFIELD TWP'!H14</f>
      </c>
      <c r="Y27" s="0">
        <f>'41733-FAIRFIELD TWP'!H15</f>
      </c>
      <c r="Z27" s="0">
        <f>'41733-FAIRFIELD TWP'!H16</f>
      </c>
      <c r="AA27" s="0">
        <f>'41733-FAIRFIELD TWP'!H17</f>
      </c>
      <c r="AB27" s="0">
        <f>'41733-FAIRFIELD TWP'!H18</f>
      </c>
      <c r="AC27" s="0">
        <f>'41733-FAIRFIELD TWP'!H19</f>
      </c>
      <c r="AD27" s="0">
        <f>'41733-FAIRFIELD TWP'!H20</f>
      </c>
      <c r="AG27" s="0">
        <f>'41733-FAIRFIELD TWP'!H23</f>
      </c>
      <c r="AH27" s="0">
        <f>'41733-FAIRFIELD TWP'!H24</f>
      </c>
      <c r="AI27" s="0">
        <f>'41733-FAIRFIELD TWP'!H25</f>
      </c>
      <c r="AJ27" s="0">
        <f>'41733-FAIRFIELD TWP'!H26</f>
      </c>
      <c r="AK27" s="0">
        <f>'41733-FAIRFIELD TWP'!H27</f>
      </c>
      <c r="AL27" s="0">
        <f>'41733-FAIRFIELD TWP'!H28</f>
      </c>
      <c r="AM27" s="0">
        <f>'41733-FAIRFIELD TWP'!H29</f>
      </c>
      <c r="AN27" s="0">
        <f>'41733-FAIRFIELD TWP'!H30</f>
      </c>
      <c r="AP27" s="0">
        <f>'41733-FAIRFIELD TWP'!H32</f>
      </c>
      <c r="AQ27" s="0">
        <f>'41733-FAIRFIELD TWP'!H33</f>
      </c>
      <c r="AR27" s="0">
        <f>'41733-FAIRFIELD TWP'!H34</f>
      </c>
      <c r="AS27" s="0">
        <f>'41733-FAIRFIELD TWP'!H35</f>
      </c>
      <c r="AV27" s="0">
        <f>'41733-FAIRFIELD TWP'!H38</f>
      </c>
    </row>
    <row r="28" ht="12" customHeight="1">
      <c r="A28" s="6" t="s">
        <v>25</v>
      </c>
      <c r="B28" s="15">
        <f>=SUM(AL1:AL76)</f>
      </c>
      <c r="N28" s="0">
        <f>'41800-FITCHVILLE TWP'!D4</f>
      </c>
      <c r="O28" s="0">
        <f>'41800-FITCHVILLE TWP'!D5</f>
      </c>
      <c r="P28" s="0">
        <f>'41800-FITCHVILLE TWP'!D6</f>
      </c>
      <c r="Q28" s="0">
        <f>'41800-FITCHVILLE TWP'!D7</f>
      </c>
      <c r="R28" s="0">
        <f>'41800-FITCHVILLE TWP'!D8</f>
      </c>
      <c r="S28" s="0">
        <f>'41800-FITCHVILLE TWP'!D9</f>
      </c>
      <c r="T28" s="0">
        <f>'41800-FITCHVILLE TWP'!D10</f>
      </c>
      <c r="W28" s="0">
        <f>'41800-FITCHVILLE TWP'!D13</f>
      </c>
      <c r="X28" s="0">
        <f>'41800-FITCHVILLE TWP'!D14</f>
      </c>
      <c r="Y28" s="0">
        <f>'41800-FITCHVILLE TWP'!D15</f>
      </c>
      <c r="Z28" s="0">
        <f>'41800-FITCHVILLE TWP'!D16</f>
      </c>
      <c r="AA28" s="0">
        <f>'41800-FITCHVILLE TWP'!D17</f>
      </c>
      <c r="AB28" s="0">
        <f>'41800-FITCHVILLE TWP'!D18</f>
      </c>
      <c r="AC28" s="0">
        <f>'41800-FITCHVILLE TWP'!D19</f>
      </c>
      <c r="AD28" s="0">
        <f>'41800-FITCHVILLE TWP'!D20</f>
      </c>
      <c r="AG28" s="0">
        <f>'41800-FITCHVILLE TWP'!D23</f>
      </c>
      <c r="AH28" s="0">
        <f>'41800-FITCHVILLE TWP'!D24</f>
      </c>
      <c r="AI28" s="0">
        <f>'41800-FITCHVILLE TWP'!D25</f>
      </c>
      <c r="AJ28" s="0">
        <f>'41800-FITCHVILLE TWP'!D26</f>
      </c>
      <c r="AK28" s="0">
        <f>'41800-FITCHVILLE TWP'!D27</f>
      </c>
      <c r="AL28" s="0">
        <f>'41800-FITCHVILLE TWP'!D28</f>
      </c>
      <c r="AM28" s="0">
        <f>'41800-FITCHVILLE TWP'!D29</f>
      </c>
      <c r="AN28" s="0">
        <f>'41800-FITCHVILLE TWP'!D30</f>
      </c>
      <c r="AP28" s="0">
        <f>'41800-FITCHVILLE TWP'!D32</f>
      </c>
      <c r="AQ28" s="0">
        <f>'41800-FITCHVILLE TWP'!D33</f>
      </c>
      <c r="AR28" s="0">
        <f>'41800-FITCHVILLE TWP'!D34</f>
      </c>
      <c r="AS28" s="0">
        <f>'41800-FITCHVILLE TWP'!D35</f>
      </c>
      <c r="AV28" s="0">
        <f>'41800-FITCHVILLE TWP'!D38</f>
      </c>
    </row>
    <row r="29" ht="12" customHeight="1">
      <c r="A29" s="6" t="s">
        <v>26</v>
      </c>
      <c r="B29" s="15">
        <f>=SUM(AM1:AM76)</f>
      </c>
      <c r="N29" s="0">
        <f>'42122-GREENFIELD TWP'!E4</f>
      </c>
      <c r="O29" s="0">
        <f>'42122-GREENFIELD TWP'!E5</f>
      </c>
      <c r="P29" s="0">
        <f>'42122-GREENFIELD TWP'!E6</f>
      </c>
      <c r="Q29" s="0">
        <f>'42122-GREENFIELD TWP'!E7</f>
      </c>
      <c r="R29" s="0">
        <f>'42122-GREENFIELD TWP'!E8</f>
      </c>
      <c r="S29" s="0">
        <f>'42122-GREENFIELD TWP'!E9</f>
      </c>
      <c r="T29" s="0">
        <f>'42122-GREENFIELD TWP'!E10</f>
      </c>
      <c r="W29" s="0">
        <f>'42122-GREENFIELD TWP'!E13</f>
      </c>
      <c r="X29" s="0">
        <f>'42122-GREENFIELD TWP'!E14</f>
      </c>
      <c r="Y29" s="0">
        <f>'42122-GREENFIELD TWP'!E15</f>
      </c>
      <c r="Z29" s="0">
        <f>'42122-GREENFIELD TWP'!E16</f>
      </c>
      <c r="AA29" s="0">
        <f>'42122-GREENFIELD TWP'!E17</f>
      </c>
      <c r="AB29" s="0">
        <f>'42122-GREENFIELD TWP'!E18</f>
      </c>
      <c r="AC29" s="0">
        <f>'42122-GREENFIELD TWP'!E19</f>
      </c>
      <c r="AD29" s="0">
        <f>'42122-GREENFIELD TWP'!E20</f>
      </c>
      <c r="AG29" s="0">
        <f>'42122-GREENFIELD TWP'!E23</f>
      </c>
      <c r="AH29" s="0">
        <f>'42122-GREENFIELD TWP'!E24</f>
      </c>
      <c r="AI29" s="0">
        <f>'42122-GREENFIELD TWP'!E25</f>
      </c>
      <c r="AJ29" s="0">
        <f>'42122-GREENFIELD TWP'!E26</f>
      </c>
      <c r="AK29" s="0">
        <f>'42122-GREENFIELD TWP'!E27</f>
      </c>
      <c r="AL29" s="0">
        <f>'42122-GREENFIELD TWP'!E28</f>
      </c>
      <c r="AM29" s="0">
        <f>'42122-GREENFIELD TWP'!E29</f>
      </c>
      <c r="AN29" s="0">
        <f>'42122-GREENFIELD TWP'!E30</f>
      </c>
      <c r="AP29" s="0">
        <f>'42122-GREENFIELD TWP'!E32</f>
      </c>
      <c r="AQ29" s="0">
        <f>'42122-GREENFIELD TWP'!E33</f>
      </c>
      <c r="AR29" s="0">
        <f>'42122-GREENFIELD TWP'!E34</f>
      </c>
      <c r="AS29" s="0">
        <f>'42122-GREENFIELD TWP'!E35</f>
      </c>
      <c r="AV29" s="0">
        <f>'42122-GREENFIELD TWP'!E38</f>
      </c>
    </row>
    <row r="30" ht="12" customHeight="1">
      <c r="A30" s="8" t="s">
        <v>27</v>
      </c>
      <c r="B30" s="18">
        <f>=SUM(AN1:AN76)</f>
      </c>
      <c r="N30" s="0">
        <f>'42150-GREENWICH TWP'!D4</f>
      </c>
      <c r="O30" s="0">
        <f>'42150-GREENWICH TWP'!D5</f>
      </c>
      <c r="P30" s="0">
        <f>'42150-GREENWICH TWP'!D6</f>
      </c>
      <c r="Q30" s="0">
        <f>'42150-GREENWICH TWP'!D7</f>
      </c>
      <c r="R30" s="0">
        <f>'42150-GREENWICH TWP'!D8</f>
      </c>
      <c r="S30" s="0">
        <f>'42150-GREENWICH TWP'!D9</f>
      </c>
      <c r="T30" s="0">
        <f>'42150-GREENWICH TWP'!D10</f>
      </c>
      <c r="W30" s="0">
        <f>'42150-GREENWICH TWP'!D13</f>
      </c>
      <c r="X30" s="0">
        <f>'42150-GREENWICH TWP'!D14</f>
      </c>
      <c r="Y30" s="0">
        <f>'42150-GREENWICH TWP'!D15</f>
      </c>
      <c r="Z30" s="0">
        <f>'42150-GREENWICH TWP'!D16</f>
      </c>
      <c r="AA30" s="0">
        <f>'42150-GREENWICH TWP'!D17</f>
      </c>
      <c r="AB30" s="0">
        <f>'42150-GREENWICH TWP'!D18</f>
      </c>
      <c r="AC30" s="0">
        <f>'42150-GREENWICH TWP'!D19</f>
      </c>
      <c r="AD30" s="0">
        <f>'42150-GREENWICH TWP'!D20</f>
      </c>
      <c r="AG30" s="0">
        <f>'42150-GREENWICH TWP'!D23</f>
      </c>
      <c r="AH30" s="0">
        <f>'42150-GREENWICH TWP'!D24</f>
      </c>
      <c r="AI30" s="0">
        <f>'42150-GREENWICH TWP'!D25</f>
      </c>
      <c r="AJ30" s="0">
        <f>'42150-GREENWICH TWP'!D26</f>
      </c>
      <c r="AK30" s="0">
        <f>'42150-GREENWICH TWP'!D27</f>
      </c>
      <c r="AL30" s="0">
        <f>'42150-GREENWICH TWP'!D28</f>
      </c>
      <c r="AM30" s="0">
        <f>'42150-GREENWICH TWP'!D29</f>
      </c>
      <c r="AN30" s="0">
        <f>'42150-GREENWICH TWP'!D30</f>
      </c>
      <c r="AP30" s="0">
        <f>'42150-GREENWICH TWP'!D32</f>
      </c>
      <c r="AQ30" s="0">
        <f>'42150-GREENWICH TWP'!D33</f>
      </c>
      <c r="AR30" s="0">
        <f>'42150-GREENWICH TWP'!D34</f>
      </c>
      <c r="AS30" s="0">
        <f>'42150-GREENWICH TWP'!D35</f>
      </c>
      <c r="AV30" s="0">
        <f>'42150-GREENWICH TWP'!D38</f>
      </c>
    </row>
    <row r="31" ht="12" customHeight="1">
      <c r="N31" s="0">
        <f>'42350-HARTLAND TWP'!E4</f>
      </c>
      <c r="O31" s="0">
        <f>'42350-HARTLAND TWP'!E5</f>
      </c>
      <c r="P31" s="0">
        <f>'42350-HARTLAND TWP'!E6</f>
      </c>
      <c r="Q31" s="0">
        <f>'42350-HARTLAND TWP'!E7</f>
      </c>
      <c r="R31" s="0">
        <f>'42350-HARTLAND TWP'!E8</f>
      </c>
      <c r="S31" s="0">
        <f>'42350-HARTLAND TWP'!E9</f>
      </c>
      <c r="T31" s="0">
        <f>'42350-HARTLAND TWP'!E10</f>
      </c>
      <c r="W31" s="0">
        <f>'42350-HARTLAND TWP'!E13</f>
      </c>
      <c r="X31" s="0">
        <f>'42350-HARTLAND TWP'!E14</f>
      </c>
      <c r="Y31" s="0">
        <f>'42350-HARTLAND TWP'!E15</f>
      </c>
      <c r="Z31" s="0">
        <f>'42350-HARTLAND TWP'!E16</f>
      </c>
      <c r="AA31" s="0">
        <f>'42350-HARTLAND TWP'!E17</f>
      </c>
      <c r="AB31" s="0">
        <f>'42350-HARTLAND TWP'!E18</f>
      </c>
      <c r="AC31" s="0">
        <f>'42350-HARTLAND TWP'!E19</f>
      </c>
      <c r="AD31" s="0">
        <f>'42350-HARTLAND TWP'!E20</f>
      </c>
      <c r="AG31" s="0">
        <f>'42350-HARTLAND TWP'!E23</f>
      </c>
      <c r="AH31" s="0">
        <f>'42350-HARTLAND TWP'!E24</f>
      </c>
      <c r="AI31" s="0">
        <f>'42350-HARTLAND TWP'!E25</f>
      </c>
      <c r="AJ31" s="0">
        <f>'42350-HARTLAND TWP'!E26</f>
      </c>
      <c r="AK31" s="0">
        <f>'42350-HARTLAND TWP'!E27</f>
      </c>
      <c r="AL31" s="0">
        <f>'42350-HARTLAND TWP'!E28</f>
      </c>
      <c r="AM31" s="0">
        <f>'42350-HARTLAND TWP'!E29</f>
      </c>
      <c r="AN31" s="0">
        <f>'42350-HARTLAND TWP'!E30</f>
      </c>
      <c r="AP31" s="0">
        <f>'42350-HARTLAND TWP'!E32</f>
      </c>
      <c r="AQ31" s="0">
        <f>'42350-HARTLAND TWP'!E33</f>
      </c>
      <c r="AR31" s="0">
        <f>'42350-HARTLAND TWP'!E34</f>
      </c>
      <c r="AS31" s="0">
        <f>'42350-HARTLAND TWP'!E35</f>
      </c>
      <c r="AV31" s="0">
        <f>'42350-HARTLAND TWP'!E38</f>
      </c>
    </row>
    <row r="32" ht="12" customHeight="1">
      <c r="A32" s="8" t="s">
        <v>28</v>
      </c>
      <c r="B32" s="18">
        <f>=SUM(AP1:AP76)</f>
      </c>
      <c r="N32" s="0">
        <f>'43080-LYME TWP'!F4</f>
      </c>
      <c r="O32" s="0">
        <f>'43080-LYME TWP'!F5</f>
      </c>
      <c r="P32" s="0">
        <f>'43080-LYME TWP'!F6</f>
      </c>
      <c r="Q32" s="0">
        <f>'43080-LYME TWP'!F7</f>
      </c>
      <c r="R32" s="0">
        <f>'43080-LYME TWP'!F8</f>
      </c>
      <c r="S32" s="0">
        <f>'43080-LYME TWP'!F9</f>
      </c>
      <c r="T32" s="0">
        <f>'43080-LYME TWP'!F10</f>
      </c>
      <c r="W32" s="0">
        <f>'43080-LYME TWP'!F13</f>
      </c>
      <c r="X32" s="0">
        <f>'43080-LYME TWP'!F14</f>
      </c>
      <c r="Y32" s="0">
        <f>'43080-LYME TWP'!F15</f>
      </c>
      <c r="Z32" s="0">
        <f>'43080-LYME TWP'!F16</f>
      </c>
      <c r="AA32" s="0">
        <f>'43080-LYME TWP'!F17</f>
      </c>
      <c r="AB32" s="0">
        <f>'43080-LYME TWP'!F18</f>
      </c>
      <c r="AC32" s="0">
        <f>'43080-LYME TWP'!F19</f>
      </c>
      <c r="AD32" s="0">
        <f>'43080-LYME TWP'!F20</f>
      </c>
      <c r="AG32" s="0">
        <f>'43080-LYME TWP'!F23</f>
      </c>
      <c r="AH32" s="0">
        <f>'43080-LYME TWP'!F24</f>
      </c>
      <c r="AI32" s="0">
        <f>'43080-LYME TWP'!F25</f>
      </c>
      <c r="AJ32" s="0">
        <f>'43080-LYME TWP'!F26</f>
      </c>
      <c r="AK32" s="0">
        <f>'43080-LYME TWP'!F27</f>
      </c>
      <c r="AL32" s="0">
        <f>'43080-LYME TWP'!F28</f>
      </c>
      <c r="AM32" s="0">
        <f>'43080-LYME TWP'!F29</f>
      </c>
      <c r="AN32" s="0">
        <f>'43080-LYME TWP'!F30</f>
      </c>
      <c r="AP32" s="0">
        <f>'43080-LYME TWP'!F32</f>
      </c>
      <c r="AQ32" s="0">
        <f>'43080-LYME TWP'!F33</f>
      </c>
      <c r="AR32" s="0">
        <f>'43080-LYME TWP'!F34</f>
      </c>
      <c r="AS32" s="0">
        <f>'43080-LYME TWP'!F35</f>
      </c>
      <c r="AV32" s="0">
        <f>'43080-LYME TWP'!F38</f>
      </c>
    </row>
    <row r="33" ht="12" customHeight="1">
      <c r="A33" s="6" t="s">
        <v>29</v>
      </c>
      <c r="B33" s="15">
        <f>=SUM(AQ1:AQ76)</f>
      </c>
      <c r="N33" s="0">
        <f>'43690-NEW HAVEN TWP'!F4</f>
      </c>
      <c r="O33" s="0">
        <f>'43690-NEW HAVEN TWP'!F5</f>
      </c>
      <c r="P33" s="0">
        <f>'43690-NEW HAVEN TWP'!F6</f>
      </c>
      <c r="Q33" s="0">
        <f>'43690-NEW HAVEN TWP'!F7</f>
      </c>
      <c r="R33" s="0">
        <f>'43690-NEW HAVEN TWP'!F8</f>
      </c>
      <c r="S33" s="0">
        <f>'43690-NEW HAVEN TWP'!F9</f>
      </c>
      <c r="T33" s="0">
        <f>'43690-NEW HAVEN TWP'!F10</f>
      </c>
      <c r="W33" s="0">
        <f>'43690-NEW HAVEN TWP'!F13</f>
      </c>
      <c r="X33" s="0">
        <f>'43690-NEW HAVEN TWP'!F14</f>
      </c>
      <c r="Y33" s="0">
        <f>'43690-NEW HAVEN TWP'!F15</f>
      </c>
      <c r="Z33" s="0">
        <f>'43690-NEW HAVEN TWP'!F16</f>
      </c>
      <c r="AA33" s="0">
        <f>'43690-NEW HAVEN TWP'!F17</f>
      </c>
      <c r="AB33" s="0">
        <f>'43690-NEW HAVEN TWP'!F18</f>
      </c>
      <c r="AC33" s="0">
        <f>'43690-NEW HAVEN TWP'!F19</f>
      </c>
      <c r="AD33" s="0">
        <f>'43690-NEW HAVEN TWP'!F20</f>
      </c>
      <c r="AG33" s="0">
        <f>'43690-NEW HAVEN TWP'!F23</f>
      </c>
      <c r="AH33" s="0">
        <f>'43690-NEW HAVEN TWP'!F24</f>
      </c>
      <c r="AI33" s="0">
        <f>'43690-NEW HAVEN TWP'!F25</f>
      </c>
      <c r="AJ33" s="0">
        <f>'43690-NEW HAVEN TWP'!F26</f>
      </c>
      <c r="AK33" s="0">
        <f>'43690-NEW HAVEN TWP'!F27</f>
      </c>
      <c r="AL33" s="0">
        <f>'43690-NEW HAVEN TWP'!F28</f>
      </c>
      <c r="AM33" s="0">
        <f>'43690-NEW HAVEN TWP'!F29</f>
      </c>
      <c r="AN33" s="0">
        <f>'43690-NEW HAVEN TWP'!F30</f>
      </c>
      <c r="AP33" s="0">
        <f>'43690-NEW HAVEN TWP'!F32</f>
      </c>
      <c r="AQ33" s="0">
        <f>'43690-NEW HAVEN TWP'!F33</f>
      </c>
      <c r="AR33" s="0">
        <f>'43690-NEW HAVEN TWP'!F34</f>
      </c>
      <c r="AS33" s="0">
        <f>'43690-NEW HAVEN TWP'!F35</f>
      </c>
      <c r="AV33" s="0">
        <f>'43690-NEW HAVEN TWP'!F38</f>
      </c>
    </row>
    <row r="34" ht="12" customHeight="1">
      <c r="A34" s="6" t="s">
        <v>30</v>
      </c>
      <c r="B34" s="15">
        <f>=SUM(AR1:AR76)</f>
      </c>
      <c r="N34" s="0">
        <f>'43710-NEW LONDON TWP'!E4</f>
      </c>
      <c r="O34" s="0">
        <f>'43710-NEW LONDON TWP'!E5</f>
      </c>
      <c r="P34" s="0">
        <f>'43710-NEW LONDON TWP'!E6</f>
      </c>
      <c r="Q34" s="0">
        <f>'43710-NEW LONDON TWP'!E7</f>
      </c>
      <c r="R34" s="0">
        <f>'43710-NEW LONDON TWP'!E8</f>
      </c>
      <c r="S34" s="0">
        <f>'43710-NEW LONDON TWP'!E9</f>
      </c>
      <c r="T34" s="0">
        <f>'43710-NEW LONDON TWP'!E10</f>
      </c>
      <c r="W34" s="0">
        <f>'43710-NEW LONDON TWP'!E13</f>
      </c>
      <c r="X34" s="0">
        <f>'43710-NEW LONDON TWP'!E14</f>
      </c>
      <c r="Y34" s="0">
        <f>'43710-NEW LONDON TWP'!E15</f>
      </c>
      <c r="Z34" s="0">
        <f>'43710-NEW LONDON TWP'!E16</f>
      </c>
      <c r="AA34" s="0">
        <f>'43710-NEW LONDON TWP'!E17</f>
      </c>
      <c r="AB34" s="0">
        <f>'43710-NEW LONDON TWP'!E18</f>
      </c>
      <c r="AC34" s="0">
        <f>'43710-NEW LONDON TWP'!E19</f>
      </c>
      <c r="AD34" s="0">
        <f>'43710-NEW LONDON TWP'!E20</f>
      </c>
      <c r="AG34" s="0">
        <f>'43710-NEW LONDON TWP'!E23</f>
      </c>
      <c r="AH34" s="0">
        <f>'43710-NEW LONDON TWP'!E24</f>
      </c>
      <c r="AI34" s="0">
        <f>'43710-NEW LONDON TWP'!E25</f>
      </c>
      <c r="AJ34" s="0">
        <f>'43710-NEW LONDON TWP'!E26</f>
      </c>
      <c r="AK34" s="0">
        <f>'43710-NEW LONDON TWP'!E27</f>
      </c>
      <c r="AL34" s="0">
        <f>'43710-NEW LONDON TWP'!E28</f>
      </c>
      <c r="AM34" s="0">
        <f>'43710-NEW LONDON TWP'!E29</f>
      </c>
      <c r="AN34" s="0">
        <f>'43710-NEW LONDON TWP'!E30</f>
      </c>
      <c r="AP34" s="0">
        <f>'43710-NEW LONDON TWP'!E32</f>
      </c>
      <c r="AQ34" s="0">
        <f>'43710-NEW LONDON TWP'!E33</f>
      </c>
      <c r="AR34" s="0">
        <f>'43710-NEW LONDON TWP'!E34</f>
      </c>
      <c r="AS34" s="0">
        <f>'43710-NEW LONDON TWP'!E35</f>
      </c>
      <c r="AV34" s="0">
        <f>'43710-NEW LONDON TWP'!E38</f>
      </c>
    </row>
    <row r="35" ht="12" customHeight="1">
      <c r="A35" s="1" t="s">
        <v>31</v>
      </c>
      <c r="B35" s="18">
        <f>=SUM(AS1:AS76)</f>
      </c>
      <c r="N35" s="0">
        <f>'43870-NORWALK TWP'!F4</f>
      </c>
      <c r="O35" s="0">
        <f>'43870-NORWALK TWP'!F5</f>
      </c>
      <c r="P35" s="0">
        <f>'43870-NORWALK TWP'!F6</f>
      </c>
      <c r="Q35" s="0">
        <f>'43870-NORWALK TWP'!F7</f>
      </c>
      <c r="R35" s="0">
        <f>'43870-NORWALK TWP'!F8</f>
      </c>
      <c r="S35" s="0">
        <f>'43870-NORWALK TWP'!F9</f>
      </c>
      <c r="T35" s="0">
        <f>'43870-NORWALK TWP'!F10</f>
      </c>
      <c r="W35" s="0">
        <f>'43870-NORWALK TWP'!F13</f>
      </c>
      <c r="X35" s="0">
        <f>'43870-NORWALK TWP'!F14</f>
      </c>
      <c r="Y35" s="0">
        <f>'43870-NORWALK TWP'!F15</f>
      </c>
      <c r="Z35" s="0">
        <f>'43870-NORWALK TWP'!F16</f>
      </c>
      <c r="AA35" s="0">
        <f>'43870-NORWALK TWP'!F17</f>
      </c>
      <c r="AB35" s="0">
        <f>'43870-NORWALK TWP'!F18</f>
      </c>
      <c r="AC35" s="0">
        <f>'43870-NORWALK TWP'!F19</f>
      </c>
      <c r="AD35" s="0">
        <f>'43870-NORWALK TWP'!F20</f>
      </c>
      <c r="AG35" s="0">
        <f>'43870-NORWALK TWP'!F23</f>
      </c>
      <c r="AH35" s="0">
        <f>'43870-NORWALK TWP'!F24</f>
      </c>
      <c r="AI35" s="0">
        <f>'43870-NORWALK TWP'!F25</f>
      </c>
      <c r="AJ35" s="0">
        <f>'43870-NORWALK TWP'!F26</f>
      </c>
      <c r="AK35" s="0">
        <f>'43870-NORWALK TWP'!F27</f>
      </c>
      <c r="AL35" s="0">
        <f>'43870-NORWALK TWP'!F28</f>
      </c>
      <c r="AM35" s="0">
        <f>'43870-NORWALK TWP'!F29</f>
      </c>
      <c r="AN35" s="0">
        <f>'43870-NORWALK TWP'!F30</f>
      </c>
      <c r="AP35" s="0">
        <f>'43870-NORWALK TWP'!F32</f>
      </c>
      <c r="AQ35" s="0">
        <f>'43870-NORWALK TWP'!F33</f>
      </c>
      <c r="AR35" s="0">
        <f>'43870-NORWALK TWP'!F34</f>
      </c>
      <c r="AS35" s="0">
        <f>'43870-NORWALK TWP'!F35</f>
      </c>
      <c r="AV35" s="0">
        <f>'43870-NORWALK TWP'!F38</f>
      </c>
    </row>
    <row r="36" ht="12" customHeight="1">
      <c r="N36" s="0">
        <f>'43881-NORWICH TWP'!E4</f>
      </c>
      <c r="O36" s="0">
        <f>'43881-NORWICH TWP'!E5</f>
      </c>
      <c r="P36" s="0">
        <f>'43881-NORWICH TWP'!E6</f>
      </c>
      <c r="Q36" s="0">
        <f>'43881-NORWICH TWP'!E7</f>
      </c>
      <c r="R36" s="0">
        <f>'43881-NORWICH TWP'!E8</f>
      </c>
      <c r="S36" s="0">
        <f>'43881-NORWICH TWP'!E9</f>
      </c>
      <c r="T36" s="0">
        <f>'43881-NORWICH TWP'!E10</f>
      </c>
      <c r="W36" s="0">
        <f>'43881-NORWICH TWP'!E13</f>
      </c>
      <c r="X36" s="0">
        <f>'43881-NORWICH TWP'!E14</f>
      </c>
      <c r="Y36" s="0">
        <f>'43881-NORWICH TWP'!E15</f>
      </c>
      <c r="Z36" s="0">
        <f>'43881-NORWICH TWP'!E16</f>
      </c>
      <c r="AA36" s="0">
        <f>'43881-NORWICH TWP'!E17</f>
      </c>
      <c r="AB36" s="0">
        <f>'43881-NORWICH TWP'!E18</f>
      </c>
      <c r="AC36" s="0">
        <f>'43881-NORWICH TWP'!E19</f>
      </c>
      <c r="AD36" s="0">
        <f>'43881-NORWICH TWP'!E20</f>
      </c>
      <c r="AG36" s="0">
        <f>'43881-NORWICH TWP'!E23</f>
      </c>
      <c r="AH36" s="0">
        <f>'43881-NORWICH TWP'!E24</f>
      </c>
      <c r="AI36" s="0">
        <f>'43881-NORWICH TWP'!E25</f>
      </c>
      <c r="AJ36" s="0">
        <f>'43881-NORWICH TWP'!E26</f>
      </c>
      <c r="AK36" s="0">
        <f>'43881-NORWICH TWP'!E27</f>
      </c>
      <c r="AL36" s="0">
        <f>'43881-NORWICH TWP'!E28</f>
      </c>
      <c r="AM36" s="0">
        <f>'43881-NORWICH TWP'!E29</f>
      </c>
      <c r="AN36" s="0">
        <f>'43881-NORWICH TWP'!E30</f>
      </c>
      <c r="AP36" s="0">
        <f>'43881-NORWICH TWP'!E32</f>
      </c>
      <c r="AQ36" s="0">
        <f>'43881-NORWICH TWP'!E33</f>
      </c>
      <c r="AR36" s="0">
        <f>'43881-NORWICH TWP'!E34</f>
      </c>
      <c r="AS36" s="0">
        <f>'43881-NORWICH TWP'!E35</f>
      </c>
      <c r="AV36" s="0">
        <f>'43881-NORWICH TWP'!E38</f>
      </c>
    </row>
    <row r="37" ht="12" customHeight="1">
      <c r="A37" s="10" t="s">
        <v>32</v>
      </c>
      <c r="N37" s="0">
        <f>'44521-RICHMOND TWP'!E4</f>
      </c>
      <c r="O37" s="0">
        <f>'44521-RICHMOND TWP'!E5</f>
      </c>
      <c r="P37" s="0">
        <f>'44521-RICHMOND TWP'!E6</f>
      </c>
      <c r="Q37" s="0">
        <f>'44521-RICHMOND TWP'!E7</f>
      </c>
      <c r="R37" s="0">
        <f>'44521-RICHMOND TWP'!E8</f>
      </c>
      <c r="S37" s="0">
        <f>'44521-RICHMOND TWP'!E9</f>
      </c>
      <c r="T37" s="0">
        <f>'44521-RICHMOND TWP'!E10</f>
      </c>
      <c r="W37" s="0">
        <f>'44521-RICHMOND TWP'!E13</f>
      </c>
      <c r="X37" s="0">
        <f>'44521-RICHMOND TWP'!E14</f>
      </c>
      <c r="Y37" s="0">
        <f>'44521-RICHMOND TWP'!E15</f>
      </c>
      <c r="Z37" s="0">
        <f>'44521-RICHMOND TWP'!E16</f>
      </c>
      <c r="AA37" s="0">
        <f>'44521-RICHMOND TWP'!E17</f>
      </c>
      <c r="AB37" s="0">
        <f>'44521-RICHMOND TWP'!E18</f>
      </c>
      <c r="AC37" s="0">
        <f>'44521-RICHMOND TWP'!E19</f>
      </c>
      <c r="AD37" s="0">
        <f>'44521-RICHMOND TWP'!E20</f>
      </c>
      <c r="AG37" s="0">
        <f>'44521-RICHMOND TWP'!E23</f>
      </c>
      <c r="AH37" s="0">
        <f>'44521-RICHMOND TWP'!E24</f>
      </c>
      <c r="AI37" s="0">
        <f>'44521-RICHMOND TWP'!E25</f>
      </c>
      <c r="AJ37" s="0">
        <f>'44521-RICHMOND TWP'!E26</f>
      </c>
      <c r="AK37" s="0">
        <f>'44521-RICHMOND TWP'!E27</f>
      </c>
      <c r="AL37" s="0">
        <f>'44521-RICHMOND TWP'!E28</f>
      </c>
      <c r="AM37" s="0">
        <f>'44521-RICHMOND TWP'!E29</f>
      </c>
      <c r="AN37" s="0">
        <f>'44521-RICHMOND TWP'!E30</f>
      </c>
      <c r="AP37" s="0">
        <f>'44521-RICHMOND TWP'!E32</f>
      </c>
      <c r="AQ37" s="0">
        <f>'44521-RICHMOND TWP'!E33</f>
      </c>
      <c r="AR37" s="0">
        <f>'44521-RICHMOND TWP'!E34</f>
      </c>
      <c r="AS37" s="0">
        <f>'44521-RICHMOND TWP'!E35</f>
      </c>
      <c r="AV37" s="0">
        <f>'44521-RICHMOND TWP'!E38</f>
      </c>
    </row>
    <row r="38" ht="12" customHeight="1">
      <c r="A38" s="6" t="s">
        <v>33</v>
      </c>
      <c r="B38" s="16">
        <f>=SUM(AV1:AV76)</f>
      </c>
      <c r="N38" s="0">
        <f>'44540-RIDGEFIELD TWP'!F4</f>
      </c>
      <c r="O38" s="0">
        <f>'44540-RIDGEFIELD TWP'!F5</f>
      </c>
      <c r="P38" s="0">
        <f>'44540-RIDGEFIELD TWP'!F6</f>
      </c>
      <c r="Q38" s="0">
        <f>'44540-RIDGEFIELD TWP'!F7</f>
      </c>
      <c r="R38" s="0">
        <f>'44540-RIDGEFIELD TWP'!F8</f>
      </c>
      <c r="S38" s="0">
        <f>'44540-RIDGEFIELD TWP'!F9</f>
      </c>
      <c r="T38" s="0">
        <f>'44540-RIDGEFIELD TWP'!F10</f>
      </c>
      <c r="W38" s="0">
        <f>'44540-RIDGEFIELD TWP'!F13</f>
      </c>
      <c r="X38" s="0">
        <f>'44540-RIDGEFIELD TWP'!F14</f>
      </c>
      <c r="Y38" s="0">
        <f>'44540-RIDGEFIELD TWP'!F15</f>
      </c>
      <c r="Z38" s="0">
        <f>'44540-RIDGEFIELD TWP'!F16</f>
      </c>
      <c r="AA38" s="0">
        <f>'44540-RIDGEFIELD TWP'!F17</f>
      </c>
      <c r="AB38" s="0">
        <f>'44540-RIDGEFIELD TWP'!F18</f>
      </c>
      <c r="AC38" s="0">
        <f>'44540-RIDGEFIELD TWP'!F19</f>
      </c>
      <c r="AD38" s="0">
        <f>'44540-RIDGEFIELD TWP'!F20</f>
      </c>
      <c r="AG38" s="0">
        <f>'44540-RIDGEFIELD TWP'!F23</f>
      </c>
      <c r="AH38" s="0">
        <f>'44540-RIDGEFIELD TWP'!F24</f>
      </c>
      <c r="AI38" s="0">
        <f>'44540-RIDGEFIELD TWP'!F25</f>
      </c>
      <c r="AJ38" s="0">
        <f>'44540-RIDGEFIELD TWP'!F26</f>
      </c>
      <c r="AK38" s="0">
        <f>'44540-RIDGEFIELD TWP'!F27</f>
      </c>
      <c r="AL38" s="0">
        <f>'44540-RIDGEFIELD TWP'!F28</f>
      </c>
      <c r="AM38" s="0">
        <f>'44540-RIDGEFIELD TWP'!F29</f>
      </c>
      <c r="AN38" s="0">
        <f>'44540-RIDGEFIELD TWP'!F30</f>
      </c>
      <c r="AP38" s="0">
        <f>'44540-RIDGEFIELD TWP'!F32</f>
      </c>
      <c r="AQ38" s="0">
        <f>'44540-RIDGEFIELD TWP'!F33</f>
      </c>
      <c r="AR38" s="0">
        <f>'44540-RIDGEFIELD TWP'!F34</f>
      </c>
      <c r="AS38" s="0">
        <f>'44540-RIDGEFIELD TWP'!F35</f>
      </c>
      <c r="AV38" s="0">
        <f>'44540-RIDGEFIELD TWP'!F38</f>
      </c>
    </row>
    <row r="39" ht="12" customHeight="1"/>
    <row r="40" ht="12" customHeight="1">
      <c r="N40" s="0">
        <f>'44571-RIPLEY TWP'!D4</f>
      </c>
      <c r="O40" s="0">
        <f>'44571-RIPLEY TWP'!D5</f>
      </c>
      <c r="P40" s="0">
        <f>'44571-RIPLEY TWP'!D6</f>
      </c>
      <c r="Q40" s="0">
        <f>'44571-RIPLEY TWP'!D7</f>
      </c>
      <c r="R40" s="0">
        <f>'44571-RIPLEY TWP'!D8</f>
      </c>
      <c r="S40" s="0">
        <f>'44571-RIPLEY TWP'!D9</f>
      </c>
      <c r="T40" s="0">
        <f>'44571-RIPLEY TWP'!D10</f>
      </c>
      <c r="W40" s="0">
        <f>'44571-RIPLEY TWP'!D13</f>
      </c>
      <c r="X40" s="0">
        <f>'44571-RIPLEY TWP'!D14</f>
      </c>
      <c r="Y40" s="0">
        <f>'44571-RIPLEY TWP'!D15</f>
      </c>
      <c r="Z40" s="0">
        <f>'44571-RIPLEY TWP'!D16</f>
      </c>
      <c r="AA40" s="0">
        <f>'44571-RIPLEY TWP'!D17</f>
      </c>
      <c r="AB40" s="0">
        <f>'44571-RIPLEY TWP'!D18</f>
      </c>
      <c r="AC40" s="0">
        <f>'44571-RIPLEY TWP'!D19</f>
      </c>
      <c r="AD40" s="0">
        <f>'44571-RIPLEY TWP'!D20</f>
      </c>
      <c r="AG40" s="0">
        <f>'44571-RIPLEY TWP'!D23</f>
      </c>
      <c r="AH40" s="0">
        <f>'44571-RIPLEY TWP'!D24</f>
      </c>
      <c r="AI40" s="0">
        <f>'44571-RIPLEY TWP'!D25</f>
      </c>
      <c r="AJ40" s="0">
        <f>'44571-RIPLEY TWP'!D26</f>
      </c>
      <c r="AK40" s="0">
        <f>'44571-RIPLEY TWP'!D27</f>
      </c>
      <c r="AL40" s="0">
        <f>'44571-RIPLEY TWP'!D28</f>
      </c>
      <c r="AM40" s="0">
        <f>'44571-RIPLEY TWP'!D29</f>
      </c>
      <c r="AN40" s="0">
        <f>'44571-RIPLEY TWP'!D30</f>
      </c>
      <c r="AP40" s="0">
        <f>'44571-RIPLEY TWP'!D32</f>
      </c>
      <c r="AQ40" s="0">
        <f>'44571-RIPLEY TWP'!D33</f>
      </c>
      <c r="AR40" s="0">
        <f>'44571-RIPLEY TWP'!D34</f>
      </c>
      <c r="AS40" s="0">
        <f>'44571-RIPLEY TWP'!D35</f>
      </c>
      <c r="AV40" s="0">
        <f>'44571-RIPLEY TWP'!D38</f>
      </c>
    </row>
    <row r="41" ht="12" customHeight="1">
      <c r="N41" s="0">
        <f>'44930-SHERMAN TWP'!C4</f>
      </c>
      <c r="O41" s="0">
        <f>'44930-SHERMAN TWP'!C5</f>
      </c>
      <c r="P41" s="0">
        <f>'44930-SHERMAN TWP'!C6</f>
      </c>
      <c r="Q41" s="0">
        <f>'44930-SHERMAN TWP'!C7</f>
      </c>
      <c r="R41" s="0">
        <f>'44930-SHERMAN TWP'!C8</f>
      </c>
      <c r="S41" s="0">
        <f>'44930-SHERMAN TWP'!C9</f>
      </c>
      <c r="T41" s="0">
        <f>'44930-SHERMAN TWP'!C10</f>
      </c>
      <c r="W41" s="0">
        <f>'44930-SHERMAN TWP'!C13</f>
      </c>
      <c r="X41" s="0">
        <f>'44930-SHERMAN TWP'!C14</f>
      </c>
      <c r="Y41" s="0">
        <f>'44930-SHERMAN TWP'!C15</f>
      </c>
      <c r="Z41" s="0">
        <f>'44930-SHERMAN TWP'!C16</f>
      </c>
      <c r="AA41" s="0">
        <f>'44930-SHERMAN TWP'!C17</f>
      </c>
      <c r="AB41" s="0">
        <f>'44930-SHERMAN TWP'!C18</f>
      </c>
      <c r="AC41" s="0">
        <f>'44930-SHERMAN TWP'!C19</f>
      </c>
      <c r="AD41" s="0">
        <f>'44930-SHERMAN TWP'!C20</f>
      </c>
      <c r="AG41" s="0">
        <f>'44930-SHERMAN TWP'!C23</f>
      </c>
      <c r="AH41" s="0">
        <f>'44930-SHERMAN TWP'!C24</f>
      </c>
      <c r="AI41" s="0">
        <f>'44930-SHERMAN TWP'!C25</f>
      </c>
      <c r="AJ41" s="0">
        <f>'44930-SHERMAN TWP'!C26</f>
      </c>
      <c r="AK41" s="0">
        <f>'44930-SHERMAN TWP'!C27</f>
      </c>
      <c r="AL41" s="0">
        <f>'44930-SHERMAN TWP'!C28</f>
      </c>
      <c r="AM41" s="0">
        <f>'44930-SHERMAN TWP'!C29</f>
      </c>
      <c r="AN41" s="0">
        <f>'44930-SHERMAN TWP'!C30</f>
      </c>
      <c r="AP41" s="0">
        <f>'44930-SHERMAN TWP'!C32</f>
      </c>
      <c r="AQ41" s="0">
        <f>'44930-SHERMAN TWP'!C33</f>
      </c>
      <c r="AR41" s="0">
        <f>'44930-SHERMAN TWP'!C34</f>
      </c>
      <c r="AS41" s="0">
        <f>'44930-SHERMAN TWP'!C35</f>
      </c>
      <c r="AV41" s="0">
        <f>'44930-SHERMAN TWP'!C38</f>
      </c>
    </row>
    <row r="42" ht="12" customHeight="1"/>
    <row r="43" ht="12" customHeight="1">
      <c r="N43" s="0">
        <f>'45430-TOWNSEND TWP'!G4</f>
      </c>
      <c r="O43" s="0">
        <f>'45430-TOWNSEND TWP'!G5</f>
      </c>
      <c r="P43" s="0">
        <f>'45430-TOWNSEND TWP'!G6</f>
      </c>
      <c r="Q43" s="0">
        <f>'45430-TOWNSEND TWP'!G7</f>
      </c>
      <c r="R43" s="0">
        <f>'45430-TOWNSEND TWP'!G8</f>
      </c>
      <c r="S43" s="0">
        <f>'45430-TOWNSEND TWP'!G9</f>
      </c>
      <c r="T43" s="0">
        <f>'45430-TOWNSEND TWP'!G10</f>
      </c>
      <c r="W43" s="0">
        <f>'45430-TOWNSEND TWP'!G13</f>
      </c>
      <c r="X43" s="0">
        <f>'45430-TOWNSEND TWP'!G14</f>
      </c>
      <c r="Y43" s="0">
        <f>'45430-TOWNSEND TWP'!G15</f>
      </c>
      <c r="Z43" s="0">
        <f>'45430-TOWNSEND TWP'!G16</f>
      </c>
      <c r="AA43" s="0">
        <f>'45430-TOWNSEND TWP'!G17</f>
      </c>
      <c r="AB43" s="0">
        <f>'45430-TOWNSEND TWP'!G18</f>
      </c>
      <c r="AC43" s="0">
        <f>'45430-TOWNSEND TWP'!G19</f>
      </c>
      <c r="AD43" s="0">
        <f>'45430-TOWNSEND TWP'!G20</f>
      </c>
      <c r="AG43" s="0">
        <f>'45430-TOWNSEND TWP'!G23</f>
      </c>
      <c r="AH43" s="0">
        <f>'45430-TOWNSEND TWP'!G24</f>
      </c>
      <c r="AI43" s="0">
        <f>'45430-TOWNSEND TWP'!G25</f>
      </c>
      <c r="AJ43" s="0">
        <f>'45430-TOWNSEND TWP'!G26</f>
      </c>
      <c r="AK43" s="0">
        <f>'45430-TOWNSEND TWP'!G27</f>
      </c>
      <c r="AL43" s="0">
        <f>'45430-TOWNSEND TWP'!G28</f>
      </c>
      <c r="AM43" s="0">
        <f>'45430-TOWNSEND TWP'!G29</f>
      </c>
      <c r="AN43" s="0">
        <f>'45430-TOWNSEND TWP'!G30</f>
      </c>
      <c r="AP43" s="0">
        <f>'45430-TOWNSEND TWP'!G32</f>
      </c>
      <c r="AQ43" s="0">
        <f>'45430-TOWNSEND TWP'!G33</f>
      </c>
      <c r="AR43" s="0">
        <f>'45430-TOWNSEND TWP'!G34</f>
      </c>
      <c r="AS43" s="0">
        <f>'45430-TOWNSEND TWP'!G35</f>
      </c>
      <c r="AV43" s="0">
        <f>'45430-TOWNSEND TWP'!G38</f>
      </c>
    </row>
    <row r="44" ht="12" customHeight="1">
      <c r="N44" s="0">
        <f>'45710-WAKEMAN TWP'!F4</f>
      </c>
      <c r="O44" s="0">
        <f>'45710-WAKEMAN TWP'!F5</f>
      </c>
      <c r="P44" s="0">
        <f>'45710-WAKEMAN TWP'!F6</f>
      </c>
      <c r="Q44" s="0">
        <f>'45710-WAKEMAN TWP'!F7</f>
      </c>
      <c r="R44" s="0">
        <f>'45710-WAKEMAN TWP'!F8</f>
      </c>
      <c r="S44" s="0">
        <f>'45710-WAKEMAN TWP'!F9</f>
      </c>
      <c r="T44" s="0">
        <f>'45710-WAKEMAN TWP'!F10</f>
      </c>
      <c r="W44" s="0">
        <f>'45710-WAKEMAN TWP'!F13</f>
      </c>
      <c r="X44" s="0">
        <f>'45710-WAKEMAN TWP'!F14</f>
      </c>
      <c r="Y44" s="0">
        <f>'45710-WAKEMAN TWP'!F15</f>
      </c>
      <c r="Z44" s="0">
        <f>'45710-WAKEMAN TWP'!F16</f>
      </c>
      <c r="AA44" s="0">
        <f>'45710-WAKEMAN TWP'!F17</f>
      </c>
      <c r="AB44" s="0">
        <f>'45710-WAKEMAN TWP'!F18</f>
      </c>
      <c r="AC44" s="0">
        <f>'45710-WAKEMAN TWP'!F19</f>
      </c>
      <c r="AD44" s="0">
        <f>'45710-WAKEMAN TWP'!F20</f>
      </c>
      <c r="AG44" s="0">
        <f>'45710-WAKEMAN TWP'!F23</f>
      </c>
      <c r="AH44" s="0">
        <f>'45710-WAKEMAN TWP'!F24</f>
      </c>
      <c r="AI44" s="0">
        <f>'45710-WAKEMAN TWP'!F25</f>
      </c>
      <c r="AJ44" s="0">
        <f>'45710-WAKEMAN TWP'!F26</f>
      </c>
      <c r="AK44" s="0">
        <f>'45710-WAKEMAN TWP'!F27</f>
      </c>
      <c r="AL44" s="0">
        <f>'45710-WAKEMAN TWP'!F28</f>
      </c>
      <c r="AM44" s="0">
        <f>'45710-WAKEMAN TWP'!F29</f>
      </c>
      <c r="AN44" s="0">
        <f>'45710-WAKEMAN TWP'!F30</f>
      </c>
      <c r="AP44" s="0">
        <f>'45710-WAKEMAN TWP'!F32</f>
      </c>
      <c r="AQ44" s="0">
        <f>'45710-WAKEMAN TWP'!F33</f>
      </c>
      <c r="AR44" s="0">
        <f>'45710-WAKEMAN TWP'!F34</f>
      </c>
      <c r="AS44" s="0">
        <f>'45710-WAKEMAN TWP'!F35</f>
      </c>
      <c r="AV44" s="0">
        <f>'45710-WAKEMAN TWP'!F38</f>
      </c>
    </row>
    <row r="45" ht="12" customHeight="1">
      <c r="N45" s="0">
        <f>'44170-PERU TWP'!F4</f>
      </c>
      <c r="O45" s="0">
        <f>'44170-PERU TWP'!F5</f>
      </c>
      <c r="P45" s="0">
        <f>'44170-PERU TWP'!F6</f>
      </c>
      <c r="Q45" s="0">
        <f>'44170-PERU TWP'!F7</f>
      </c>
      <c r="R45" s="0">
        <f>'44170-PERU TWP'!F8</f>
      </c>
      <c r="S45" s="0">
        <f>'44170-PERU TWP'!F9</f>
      </c>
      <c r="T45" s="0">
        <f>'44170-PERU TWP'!F10</f>
      </c>
      <c r="W45" s="0">
        <f>'44170-PERU TWP'!F13</f>
      </c>
      <c r="X45" s="0">
        <f>'44170-PERU TWP'!F14</f>
      </c>
      <c r="Y45" s="0">
        <f>'44170-PERU TWP'!F15</f>
      </c>
      <c r="Z45" s="0">
        <f>'44170-PERU TWP'!F16</f>
      </c>
      <c r="AA45" s="0">
        <f>'44170-PERU TWP'!F17</f>
      </c>
      <c r="AB45" s="0">
        <f>'44170-PERU TWP'!F18</f>
      </c>
      <c r="AC45" s="0">
        <f>'44170-PERU TWP'!F19</f>
      </c>
      <c r="AD45" s="0">
        <f>'44170-PERU TWP'!F20</f>
      </c>
      <c r="AG45" s="0">
        <f>'44170-PERU TWP'!F23</f>
      </c>
      <c r="AH45" s="0">
        <f>'44170-PERU TWP'!F24</f>
      </c>
      <c r="AI45" s="0">
        <f>'44170-PERU TWP'!F25</f>
      </c>
      <c r="AJ45" s="0">
        <f>'44170-PERU TWP'!F26</f>
      </c>
      <c r="AK45" s="0">
        <f>'44170-PERU TWP'!F27</f>
      </c>
      <c r="AL45" s="0">
        <f>'44170-PERU TWP'!F28</f>
      </c>
      <c r="AM45" s="0">
        <f>'44170-PERU TWP'!F29</f>
      </c>
      <c r="AN45" s="0">
        <f>'44170-PERU TWP'!F30</f>
      </c>
      <c r="AP45" s="0">
        <f>'44170-PERU TWP'!F32</f>
      </c>
      <c r="AQ45" s="0">
        <f>'44170-PERU TWP'!F33</f>
      </c>
      <c r="AR45" s="0">
        <f>'44170-PERU TWP'!F34</f>
      </c>
      <c r="AS45" s="0">
        <f>'44170-PERU TWP'!F35</f>
      </c>
      <c r="AV45" s="0">
        <f>'44170-PERU TWP'!F38</f>
      </c>
    </row>
    <row r="46" ht="12" customHeight="1">
      <c r="N46" s="0">
        <f>'50660-BELLEVUE CITY'!I4</f>
      </c>
      <c r="O46" s="0">
        <f>'50660-BELLEVUE CITY'!I5</f>
      </c>
      <c r="P46" s="0">
        <f>'50660-BELLEVUE CITY'!I6</f>
      </c>
      <c r="Q46" s="0">
        <f>'50660-BELLEVUE CITY'!I7</f>
      </c>
      <c r="R46" s="0">
        <f>'50660-BELLEVUE CITY'!I8</f>
      </c>
      <c r="S46" s="0">
        <f>'50660-BELLEVUE CITY'!I9</f>
      </c>
      <c r="T46" s="0">
        <f>'50660-BELLEVUE CITY'!I10</f>
      </c>
      <c r="W46" s="0">
        <f>'50660-BELLEVUE CITY'!I13</f>
      </c>
      <c r="X46" s="0">
        <f>'50660-BELLEVUE CITY'!I14</f>
      </c>
      <c r="Y46" s="0">
        <f>'50660-BELLEVUE CITY'!I15</f>
      </c>
      <c r="Z46" s="0">
        <f>'50660-BELLEVUE CITY'!I16</f>
      </c>
      <c r="AA46" s="0">
        <f>'50660-BELLEVUE CITY'!I17</f>
      </c>
      <c r="AB46" s="0">
        <f>'50660-BELLEVUE CITY'!I18</f>
      </c>
      <c r="AC46" s="0">
        <f>'50660-BELLEVUE CITY'!I19</f>
      </c>
      <c r="AD46" s="0">
        <f>'50660-BELLEVUE CITY'!I20</f>
      </c>
      <c r="AG46" s="0">
        <f>'50660-BELLEVUE CITY'!I23</f>
      </c>
      <c r="AH46" s="0">
        <f>'50660-BELLEVUE CITY'!I24</f>
      </c>
      <c r="AI46" s="0">
        <f>'50660-BELLEVUE CITY'!I25</f>
      </c>
      <c r="AJ46" s="0">
        <f>'50660-BELLEVUE CITY'!I26</f>
      </c>
      <c r="AK46" s="0">
        <f>'50660-BELLEVUE CITY'!I27</f>
      </c>
      <c r="AL46" s="0">
        <f>'50660-BELLEVUE CITY'!I28</f>
      </c>
      <c r="AM46" s="0">
        <f>'50660-BELLEVUE CITY'!I29</f>
      </c>
      <c r="AN46" s="0">
        <f>'50660-BELLEVUE CITY'!I30</f>
      </c>
      <c r="AP46" s="0">
        <f>'50660-BELLEVUE CITY'!I32</f>
      </c>
      <c r="AQ46" s="0">
        <f>'50660-BELLEVUE CITY'!I33</f>
      </c>
      <c r="AR46" s="0">
        <f>'50660-BELLEVUE CITY'!I34</f>
      </c>
      <c r="AS46" s="0">
        <f>'50660-BELLEVUE CITY'!I35</f>
      </c>
      <c r="AV46" s="0">
        <f>'50660-BELLEVUE CITY'!I38</f>
      </c>
    </row>
    <row r="47" ht="12" customHeight="1">
      <c r="N47" s="0">
        <f>'56070-NORTH FAIRFIELD CORP'!F4</f>
      </c>
      <c r="O47" s="0">
        <f>'56070-NORTH FAIRFIELD CORP'!F5</f>
      </c>
      <c r="P47" s="0">
        <f>'56070-NORTH FAIRFIELD CORP'!F6</f>
      </c>
      <c r="Q47" s="0">
        <f>'56070-NORTH FAIRFIELD CORP'!F7</f>
      </c>
      <c r="R47" s="0">
        <f>'56070-NORTH FAIRFIELD CORP'!F8</f>
      </c>
      <c r="S47" s="0">
        <f>'56070-NORTH FAIRFIELD CORP'!F9</f>
      </c>
      <c r="T47" s="0">
        <f>'56070-NORTH FAIRFIELD CORP'!F10</f>
      </c>
      <c r="W47" s="0">
        <f>'56070-NORTH FAIRFIELD CORP'!F13</f>
      </c>
      <c r="X47" s="0">
        <f>'56070-NORTH FAIRFIELD CORP'!F14</f>
      </c>
      <c r="Y47" s="0">
        <f>'56070-NORTH FAIRFIELD CORP'!F15</f>
      </c>
      <c r="Z47" s="0">
        <f>'56070-NORTH FAIRFIELD CORP'!F16</f>
      </c>
      <c r="AA47" s="0">
        <f>'56070-NORTH FAIRFIELD CORP'!F17</f>
      </c>
      <c r="AB47" s="0">
        <f>'56070-NORTH FAIRFIELD CORP'!F18</f>
      </c>
      <c r="AC47" s="0">
        <f>'56070-NORTH FAIRFIELD CORP'!F19</f>
      </c>
      <c r="AD47" s="0">
        <f>'56070-NORTH FAIRFIELD CORP'!F20</f>
      </c>
      <c r="AG47" s="0">
        <f>'56070-NORTH FAIRFIELD CORP'!F23</f>
      </c>
      <c r="AH47" s="0">
        <f>'56070-NORTH FAIRFIELD CORP'!F24</f>
      </c>
      <c r="AI47" s="0">
        <f>'56070-NORTH FAIRFIELD CORP'!F25</f>
      </c>
      <c r="AJ47" s="0">
        <f>'56070-NORTH FAIRFIELD CORP'!F26</f>
      </c>
      <c r="AK47" s="0">
        <f>'56070-NORTH FAIRFIELD CORP'!F27</f>
      </c>
      <c r="AL47" s="0">
        <f>'56070-NORTH FAIRFIELD CORP'!F28</f>
      </c>
      <c r="AM47" s="0">
        <f>'56070-NORTH FAIRFIELD CORP'!F29</f>
      </c>
      <c r="AN47" s="0">
        <f>'56070-NORTH FAIRFIELD CORP'!F30</f>
      </c>
      <c r="AP47" s="0">
        <f>'56070-NORTH FAIRFIELD CORP'!F32</f>
      </c>
      <c r="AQ47" s="0">
        <f>'56070-NORTH FAIRFIELD CORP'!F33</f>
      </c>
      <c r="AR47" s="0">
        <f>'56070-NORTH FAIRFIELD CORP'!F34</f>
      </c>
      <c r="AS47" s="0">
        <f>'56070-NORTH FAIRFIELD CORP'!F35</f>
      </c>
      <c r="AV47" s="0">
        <f>'56070-NORTH FAIRFIELD CORP'!F38</f>
      </c>
    </row>
    <row r="48" ht="12" customHeight="1">
      <c r="N48" s="0">
        <f>'53320-GREENWICH CORP'!G4</f>
      </c>
      <c r="O48" s="0">
        <f>'53320-GREENWICH CORP'!G5</f>
      </c>
      <c r="P48" s="0">
        <f>'53320-GREENWICH CORP'!G6</f>
      </c>
      <c r="Q48" s="0">
        <f>'53320-GREENWICH CORP'!G7</f>
      </c>
      <c r="R48" s="0">
        <f>'53320-GREENWICH CORP'!G8</f>
      </c>
      <c r="S48" s="0">
        <f>'53320-GREENWICH CORP'!G9</f>
      </c>
      <c r="T48" s="0">
        <f>'53320-GREENWICH CORP'!G10</f>
      </c>
      <c r="W48" s="0">
        <f>'53320-GREENWICH CORP'!G13</f>
      </c>
      <c r="X48" s="0">
        <f>'53320-GREENWICH CORP'!G14</f>
      </c>
      <c r="Y48" s="0">
        <f>'53320-GREENWICH CORP'!G15</f>
      </c>
      <c r="Z48" s="0">
        <f>'53320-GREENWICH CORP'!G16</f>
      </c>
      <c r="AA48" s="0">
        <f>'53320-GREENWICH CORP'!G17</f>
      </c>
      <c r="AB48" s="0">
        <f>'53320-GREENWICH CORP'!G18</f>
      </c>
      <c r="AC48" s="0">
        <f>'53320-GREENWICH CORP'!G19</f>
      </c>
      <c r="AD48" s="0">
        <f>'53320-GREENWICH CORP'!G20</f>
      </c>
      <c r="AG48" s="0">
        <f>'53320-GREENWICH CORP'!G23</f>
      </c>
      <c r="AH48" s="0">
        <f>'53320-GREENWICH CORP'!G24</f>
      </c>
      <c r="AI48" s="0">
        <f>'53320-GREENWICH CORP'!G25</f>
      </c>
      <c r="AJ48" s="0">
        <f>'53320-GREENWICH CORP'!G26</f>
      </c>
      <c r="AK48" s="0">
        <f>'53320-GREENWICH CORP'!G27</f>
      </c>
      <c r="AL48" s="0">
        <f>'53320-GREENWICH CORP'!G28</f>
      </c>
      <c r="AM48" s="0">
        <f>'53320-GREENWICH CORP'!G29</f>
      </c>
      <c r="AN48" s="0">
        <f>'53320-GREENWICH CORP'!G30</f>
      </c>
      <c r="AP48" s="0">
        <f>'53320-GREENWICH CORP'!G32</f>
      </c>
      <c r="AQ48" s="0">
        <f>'53320-GREENWICH CORP'!G33</f>
      </c>
      <c r="AR48" s="0">
        <f>'53320-GREENWICH CORP'!G34</f>
      </c>
      <c r="AS48" s="0">
        <f>'53320-GREENWICH CORP'!G35</f>
      </c>
      <c r="AV48" s="0">
        <f>'53320-GREENWICH CORP'!G38</f>
      </c>
    </row>
    <row r="49" ht="12" customHeight="1">
      <c r="N49" s="0">
        <f>'56780-PLYMOUTH CORP'!J4</f>
      </c>
      <c r="O49" s="0">
        <f>'56780-PLYMOUTH CORP'!J5</f>
      </c>
      <c r="P49" s="0">
        <f>'56780-PLYMOUTH CORP'!J6</f>
      </c>
      <c r="Q49" s="0">
        <f>'56780-PLYMOUTH CORP'!J7</f>
      </c>
      <c r="R49" s="0">
        <f>'56780-PLYMOUTH CORP'!J8</f>
      </c>
      <c r="S49" s="0">
        <f>'56780-PLYMOUTH CORP'!J9</f>
      </c>
      <c r="T49" s="0">
        <f>'56780-PLYMOUTH CORP'!J10</f>
      </c>
      <c r="W49" s="0">
        <f>'56780-PLYMOUTH CORP'!J13</f>
      </c>
      <c r="X49" s="0">
        <f>'56780-PLYMOUTH CORP'!J14</f>
      </c>
      <c r="Y49" s="0">
        <f>'56780-PLYMOUTH CORP'!J15</f>
      </c>
      <c r="Z49" s="0">
        <f>'56780-PLYMOUTH CORP'!J16</f>
      </c>
      <c r="AA49" s="0">
        <f>'56780-PLYMOUTH CORP'!J17</f>
      </c>
      <c r="AB49" s="0">
        <f>'56780-PLYMOUTH CORP'!J18</f>
      </c>
      <c r="AC49" s="0">
        <f>'56780-PLYMOUTH CORP'!J19</f>
      </c>
      <c r="AD49" s="0">
        <f>'56780-PLYMOUTH CORP'!J20</f>
      </c>
      <c r="AG49" s="0">
        <f>'56780-PLYMOUTH CORP'!J23</f>
      </c>
      <c r="AH49" s="0">
        <f>'56780-PLYMOUTH CORP'!J24</f>
      </c>
      <c r="AI49" s="0">
        <f>'56780-PLYMOUTH CORP'!J25</f>
      </c>
      <c r="AJ49" s="0">
        <f>'56780-PLYMOUTH CORP'!J26</f>
      </c>
      <c r="AK49" s="0">
        <f>'56780-PLYMOUTH CORP'!J27</f>
      </c>
      <c r="AL49" s="0">
        <f>'56780-PLYMOUTH CORP'!J28</f>
      </c>
      <c r="AM49" s="0">
        <f>'56780-PLYMOUTH CORP'!J29</f>
      </c>
      <c r="AN49" s="0">
        <f>'56780-PLYMOUTH CORP'!J30</f>
      </c>
      <c r="AP49" s="0">
        <f>'56780-PLYMOUTH CORP'!J32</f>
      </c>
      <c r="AQ49" s="0">
        <f>'56780-PLYMOUTH CORP'!J33</f>
      </c>
      <c r="AR49" s="0">
        <f>'56780-PLYMOUTH CORP'!J34</f>
      </c>
      <c r="AS49" s="0">
        <f>'56780-PLYMOUTH CORP'!J35</f>
      </c>
      <c r="AV49" s="0">
        <f>'56780-PLYMOUTH CORP'!J38</f>
      </c>
    </row>
    <row r="50" ht="12" customHeight="1">
      <c r="N50" s="0">
        <f>'55820-NEW LONDON CORP'!E4</f>
      </c>
      <c r="O50" s="0">
        <f>'55820-NEW LONDON CORP'!E5</f>
      </c>
      <c r="P50" s="0">
        <f>'55820-NEW LONDON CORP'!E6</f>
      </c>
      <c r="Q50" s="0">
        <f>'55820-NEW LONDON CORP'!E7</f>
      </c>
      <c r="R50" s="0">
        <f>'55820-NEW LONDON CORP'!E8</f>
      </c>
      <c r="S50" s="0">
        <f>'55820-NEW LONDON CORP'!E9</f>
      </c>
      <c r="T50" s="0">
        <f>'55820-NEW LONDON CORP'!E10</f>
      </c>
      <c r="W50" s="0">
        <f>'55820-NEW LONDON CORP'!E13</f>
      </c>
      <c r="X50" s="0">
        <f>'55820-NEW LONDON CORP'!E14</f>
      </c>
      <c r="Y50" s="0">
        <f>'55820-NEW LONDON CORP'!E15</f>
      </c>
      <c r="Z50" s="0">
        <f>'55820-NEW LONDON CORP'!E16</f>
      </c>
      <c r="AA50" s="0">
        <f>'55820-NEW LONDON CORP'!E17</f>
      </c>
      <c r="AB50" s="0">
        <f>'55820-NEW LONDON CORP'!E18</f>
      </c>
      <c r="AC50" s="0">
        <f>'55820-NEW LONDON CORP'!E19</f>
      </c>
      <c r="AD50" s="0">
        <f>'55820-NEW LONDON CORP'!E20</f>
      </c>
      <c r="AG50" s="0">
        <f>'55820-NEW LONDON CORP'!E23</f>
      </c>
      <c r="AH50" s="0">
        <f>'55820-NEW LONDON CORP'!E24</f>
      </c>
      <c r="AI50" s="0">
        <f>'55820-NEW LONDON CORP'!E25</f>
      </c>
      <c r="AJ50" s="0">
        <f>'55820-NEW LONDON CORP'!E26</f>
      </c>
      <c r="AK50" s="0">
        <f>'55820-NEW LONDON CORP'!E27</f>
      </c>
      <c r="AL50" s="0">
        <f>'55820-NEW LONDON CORP'!E28</f>
      </c>
      <c r="AM50" s="0">
        <f>'55820-NEW LONDON CORP'!E29</f>
      </c>
      <c r="AN50" s="0">
        <f>'55820-NEW LONDON CORP'!E30</f>
      </c>
      <c r="AP50" s="0">
        <f>'55820-NEW LONDON CORP'!E32</f>
      </c>
      <c r="AQ50" s="0">
        <f>'55820-NEW LONDON CORP'!E33</f>
      </c>
      <c r="AR50" s="0">
        <f>'55820-NEW LONDON CORP'!E34</f>
      </c>
      <c r="AS50" s="0">
        <f>'55820-NEW LONDON CORP'!E35</f>
      </c>
      <c r="AV50" s="0">
        <f>'55820-NEW LONDON CORP'!E38</f>
      </c>
    </row>
    <row r="51" ht="12" customHeight="1">
      <c r="N51" s="0">
        <f>'55170-MILAN CORP'!F4</f>
      </c>
      <c r="O51" s="0">
        <f>'55170-MILAN CORP'!F5</f>
      </c>
      <c r="P51" s="0">
        <f>'55170-MILAN CORP'!F6</f>
      </c>
      <c r="Q51" s="0">
        <f>'55170-MILAN CORP'!F7</f>
      </c>
      <c r="R51" s="0">
        <f>'55170-MILAN CORP'!F8</f>
      </c>
      <c r="S51" s="0">
        <f>'55170-MILAN CORP'!F9</f>
      </c>
      <c r="T51" s="0">
        <f>'55170-MILAN CORP'!F10</f>
      </c>
      <c r="W51" s="0">
        <f>'55170-MILAN CORP'!F13</f>
      </c>
      <c r="X51" s="0">
        <f>'55170-MILAN CORP'!F14</f>
      </c>
      <c r="Y51" s="0">
        <f>'55170-MILAN CORP'!F15</f>
      </c>
      <c r="Z51" s="0">
        <f>'55170-MILAN CORP'!F16</f>
      </c>
      <c r="AA51" s="0">
        <f>'55170-MILAN CORP'!F17</f>
      </c>
      <c r="AB51" s="0">
        <f>'55170-MILAN CORP'!F18</f>
      </c>
      <c r="AC51" s="0">
        <f>'55170-MILAN CORP'!F19</f>
      </c>
      <c r="AD51" s="0">
        <f>'55170-MILAN CORP'!F20</f>
      </c>
      <c r="AG51" s="0">
        <f>'55170-MILAN CORP'!F23</f>
      </c>
      <c r="AH51" s="0">
        <f>'55170-MILAN CORP'!F24</f>
      </c>
      <c r="AI51" s="0">
        <f>'55170-MILAN CORP'!F25</f>
      </c>
      <c r="AJ51" s="0">
        <f>'55170-MILAN CORP'!F26</f>
      </c>
      <c r="AK51" s="0">
        <f>'55170-MILAN CORP'!F27</f>
      </c>
      <c r="AL51" s="0">
        <f>'55170-MILAN CORP'!F28</f>
      </c>
      <c r="AM51" s="0">
        <f>'55170-MILAN CORP'!F29</f>
      </c>
      <c r="AN51" s="0">
        <f>'55170-MILAN CORP'!F30</f>
      </c>
      <c r="AP51" s="0">
        <f>'55170-MILAN CORP'!F32</f>
      </c>
      <c r="AQ51" s="0">
        <f>'55170-MILAN CORP'!F33</f>
      </c>
      <c r="AR51" s="0">
        <f>'55170-MILAN CORP'!F34</f>
      </c>
      <c r="AS51" s="0">
        <f>'55170-MILAN CORP'!F35</f>
      </c>
      <c r="AV51" s="0">
        <f>'55170-MILAN CORP'!F38</f>
      </c>
    </row>
    <row r="52" ht="12" customHeight="1">
      <c r="N52" s="0">
        <f>'56190-NORWALK CITY'!H4</f>
      </c>
      <c r="O52" s="0">
        <f>'56190-NORWALK CITY'!H5</f>
      </c>
      <c r="P52" s="0">
        <f>'56190-NORWALK CITY'!H6</f>
      </c>
      <c r="Q52" s="0">
        <f>'56190-NORWALK CITY'!H7</f>
      </c>
      <c r="R52" s="0">
        <f>'56190-NORWALK CITY'!H8</f>
      </c>
      <c r="S52" s="0">
        <f>'56190-NORWALK CITY'!H9</f>
      </c>
      <c r="T52" s="0">
        <f>'56190-NORWALK CITY'!H10</f>
      </c>
      <c r="W52" s="0">
        <f>'56190-NORWALK CITY'!H13</f>
      </c>
      <c r="X52" s="0">
        <f>'56190-NORWALK CITY'!H14</f>
      </c>
      <c r="Y52" s="0">
        <f>'56190-NORWALK CITY'!H15</f>
      </c>
      <c r="Z52" s="0">
        <f>'56190-NORWALK CITY'!H16</f>
      </c>
      <c r="AA52" s="0">
        <f>'56190-NORWALK CITY'!H17</f>
      </c>
      <c r="AB52" s="0">
        <f>'56190-NORWALK CITY'!H18</f>
      </c>
      <c r="AC52" s="0">
        <f>'56190-NORWALK CITY'!H19</f>
      </c>
      <c r="AD52" s="0">
        <f>'56190-NORWALK CITY'!H20</f>
      </c>
      <c r="AG52" s="0">
        <f>'56190-NORWALK CITY'!H23</f>
      </c>
      <c r="AH52" s="0">
        <f>'56190-NORWALK CITY'!H24</f>
      </c>
      <c r="AI52" s="0">
        <f>'56190-NORWALK CITY'!H25</f>
      </c>
      <c r="AJ52" s="0">
        <f>'56190-NORWALK CITY'!H26</f>
      </c>
      <c r="AK52" s="0">
        <f>'56190-NORWALK CITY'!H27</f>
      </c>
      <c r="AL52" s="0">
        <f>'56190-NORWALK CITY'!H28</f>
      </c>
      <c r="AM52" s="0">
        <f>'56190-NORWALK CITY'!H29</f>
      </c>
      <c r="AN52" s="0">
        <f>'56190-NORWALK CITY'!H30</f>
      </c>
      <c r="AP52" s="0">
        <f>'56190-NORWALK CITY'!H32</f>
      </c>
      <c r="AQ52" s="0">
        <f>'56190-NORWALK CITY'!H33</f>
      </c>
      <c r="AR52" s="0">
        <f>'56190-NORWALK CITY'!H34</f>
      </c>
      <c r="AS52" s="0">
        <f>'56190-NORWALK CITY'!H35</f>
      </c>
      <c r="AV52" s="0">
        <f>'56190-NORWALK CITY'!H38</f>
      </c>
    </row>
    <row r="53" ht="12" customHeight="1">
      <c r="N53" s="0">
        <f>'55350-MONROEVILLE CORP'!D4</f>
      </c>
      <c r="O53" s="0">
        <f>'55350-MONROEVILLE CORP'!D5</f>
      </c>
      <c r="P53" s="0">
        <f>'55350-MONROEVILLE CORP'!D6</f>
      </c>
      <c r="Q53" s="0">
        <f>'55350-MONROEVILLE CORP'!D7</f>
      </c>
      <c r="R53" s="0">
        <f>'55350-MONROEVILLE CORP'!D8</f>
      </c>
      <c r="S53" s="0">
        <f>'55350-MONROEVILLE CORP'!D9</f>
      </c>
      <c r="T53" s="0">
        <f>'55350-MONROEVILLE CORP'!D10</f>
      </c>
      <c r="W53" s="0">
        <f>'55350-MONROEVILLE CORP'!D13</f>
      </c>
      <c r="X53" s="0">
        <f>'55350-MONROEVILLE CORP'!D14</f>
      </c>
      <c r="Y53" s="0">
        <f>'55350-MONROEVILLE CORP'!D15</f>
      </c>
      <c r="Z53" s="0">
        <f>'55350-MONROEVILLE CORP'!D16</f>
      </c>
      <c r="AA53" s="0">
        <f>'55350-MONROEVILLE CORP'!D17</f>
      </c>
      <c r="AB53" s="0">
        <f>'55350-MONROEVILLE CORP'!D18</f>
      </c>
      <c r="AC53" s="0">
        <f>'55350-MONROEVILLE CORP'!D19</f>
      </c>
      <c r="AD53" s="0">
        <f>'55350-MONROEVILLE CORP'!D20</f>
      </c>
      <c r="AG53" s="0">
        <f>'55350-MONROEVILLE CORP'!D23</f>
      </c>
      <c r="AH53" s="0">
        <f>'55350-MONROEVILLE CORP'!D24</f>
      </c>
      <c r="AI53" s="0">
        <f>'55350-MONROEVILLE CORP'!D25</f>
      </c>
      <c r="AJ53" s="0">
        <f>'55350-MONROEVILLE CORP'!D26</f>
      </c>
      <c r="AK53" s="0">
        <f>'55350-MONROEVILLE CORP'!D27</f>
      </c>
      <c r="AL53" s="0">
        <f>'55350-MONROEVILLE CORP'!D28</f>
      </c>
      <c r="AM53" s="0">
        <f>'55350-MONROEVILLE CORP'!D29</f>
      </c>
      <c r="AN53" s="0">
        <f>'55350-MONROEVILLE CORP'!D30</f>
      </c>
      <c r="AP53" s="0">
        <f>'55350-MONROEVILLE CORP'!D32</f>
      </c>
      <c r="AQ53" s="0">
        <f>'55350-MONROEVILLE CORP'!D33</f>
      </c>
      <c r="AR53" s="0">
        <f>'55350-MONROEVILLE CORP'!D34</f>
      </c>
      <c r="AS53" s="0">
        <f>'55350-MONROEVILLE CORP'!D35</f>
      </c>
      <c r="AV53" s="0">
        <f>'55350-MONROEVILLE CORP'!D38</f>
      </c>
    </row>
    <row r="54" ht="12" customHeight="1">
      <c r="N54" s="0">
        <f>'58650-WAKEMAN CORP'!E4</f>
      </c>
      <c r="O54" s="0">
        <f>'58650-WAKEMAN CORP'!E5</f>
      </c>
      <c r="P54" s="0">
        <f>'58650-WAKEMAN CORP'!E6</f>
      </c>
      <c r="Q54" s="0">
        <f>'58650-WAKEMAN CORP'!E7</f>
      </c>
      <c r="R54" s="0">
        <f>'58650-WAKEMAN CORP'!E8</f>
      </c>
      <c r="S54" s="0">
        <f>'58650-WAKEMAN CORP'!E9</f>
      </c>
      <c r="T54" s="0">
        <f>'58650-WAKEMAN CORP'!E10</f>
      </c>
      <c r="W54" s="0">
        <f>'58650-WAKEMAN CORP'!E13</f>
      </c>
      <c r="X54" s="0">
        <f>'58650-WAKEMAN CORP'!E14</f>
      </c>
      <c r="Y54" s="0">
        <f>'58650-WAKEMAN CORP'!E15</f>
      </c>
      <c r="Z54" s="0">
        <f>'58650-WAKEMAN CORP'!E16</f>
      </c>
      <c r="AA54" s="0">
        <f>'58650-WAKEMAN CORP'!E17</f>
      </c>
      <c r="AB54" s="0">
        <f>'58650-WAKEMAN CORP'!E18</f>
      </c>
      <c r="AC54" s="0">
        <f>'58650-WAKEMAN CORP'!E19</f>
      </c>
      <c r="AD54" s="0">
        <f>'58650-WAKEMAN CORP'!E20</f>
      </c>
      <c r="AG54" s="0">
        <f>'58650-WAKEMAN CORP'!E23</f>
      </c>
      <c r="AH54" s="0">
        <f>'58650-WAKEMAN CORP'!E24</f>
      </c>
      <c r="AI54" s="0">
        <f>'58650-WAKEMAN CORP'!E25</f>
      </c>
      <c r="AJ54" s="0">
        <f>'58650-WAKEMAN CORP'!E26</f>
      </c>
      <c r="AK54" s="0">
        <f>'58650-WAKEMAN CORP'!E27</f>
      </c>
      <c r="AL54" s="0">
        <f>'58650-WAKEMAN CORP'!E28</f>
      </c>
      <c r="AM54" s="0">
        <f>'58650-WAKEMAN CORP'!E29</f>
      </c>
      <c r="AN54" s="0">
        <f>'58650-WAKEMAN CORP'!E30</f>
      </c>
      <c r="AP54" s="0">
        <f>'58650-WAKEMAN CORP'!E32</f>
      </c>
      <c r="AQ54" s="0">
        <f>'58650-WAKEMAN CORP'!E33</f>
      </c>
      <c r="AR54" s="0">
        <f>'58650-WAKEMAN CORP'!E34</f>
      </c>
      <c r="AS54" s="0">
        <f>'58650-WAKEMAN CORP'!E35</f>
      </c>
      <c r="AV54" s="0">
        <f>'58650-WAKEMAN CORP'!E38</f>
      </c>
    </row>
    <row r="55" ht="12" customHeight="1">
      <c r="N55" s="0">
        <f>'59110-WILLARD CITY'!E4</f>
      </c>
      <c r="O55" s="0">
        <f>'59110-WILLARD CITY'!E5</f>
      </c>
      <c r="P55" s="0">
        <f>'59110-WILLARD CITY'!E6</f>
      </c>
      <c r="Q55" s="0">
        <f>'59110-WILLARD CITY'!E7</f>
      </c>
      <c r="R55" s="0">
        <f>'59110-WILLARD CITY'!E8</f>
      </c>
      <c r="S55" s="0">
        <f>'59110-WILLARD CITY'!E9</f>
      </c>
      <c r="T55" s="0">
        <f>'59110-WILLARD CITY'!E10</f>
      </c>
      <c r="W55" s="0">
        <f>'59110-WILLARD CITY'!E13</f>
      </c>
      <c r="X55" s="0">
        <f>'59110-WILLARD CITY'!E14</f>
      </c>
      <c r="Y55" s="0">
        <f>'59110-WILLARD CITY'!E15</f>
      </c>
      <c r="Z55" s="0">
        <f>'59110-WILLARD CITY'!E16</f>
      </c>
      <c r="AA55" s="0">
        <f>'59110-WILLARD CITY'!E17</f>
      </c>
      <c r="AB55" s="0">
        <f>'59110-WILLARD CITY'!E18</f>
      </c>
      <c r="AC55" s="0">
        <f>'59110-WILLARD CITY'!E19</f>
      </c>
      <c r="AD55" s="0">
        <f>'59110-WILLARD CITY'!E20</f>
      </c>
      <c r="AG55" s="0">
        <f>'59110-WILLARD CITY'!E23</f>
      </c>
      <c r="AH55" s="0">
        <f>'59110-WILLARD CITY'!E24</f>
      </c>
      <c r="AI55" s="0">
        <f>'59110-WILLARD CITY'!E25</f>
      </c>
      <c r="AJ55" s="0">
        <f>'59110-WILLARD CITY'!E26</f>
      </c>
      <c r="AK55" s="0">
        <f>'59110-WILLARD CITY'!E27</f>
      </c>
      <c r="AL55" s="0">
        <f>'59110-WILLARD CITY'!E28</f>
      </c>
      <c r="AM55" s="0">
        <f>'59110-WILLARD CITY'!E29</f>
      </c>
      <c r="AN55" s="0">
        <f>'59110-WILLARD CITY'!E30</f>
      </c>
      <c r="AP55" s="0">
        <f>'59110-WILLARD CITY'!E32</f>
      </c>
      <c r="AQ55" s="0">
        <f>'59110-WILLARD CITY'!E33</f>
      </c>
      <c r="AR55" s="0">
        <f>'59110-WILLARD CITY'!E34</f>
      </c>
      <c r="AS55" s="0">
        <f>'59110-WILLARD CITY'!E35</f>
      </c>
      <c r="AV55" s="0">
        <f>'59110-WILLARD CITY'!E38</f>
      </c>
    </row>
    <row r="56" ht="12" customHeight="1">
      <c r="N56" s="0">
        <f>'60720-TRI-COMMUNITY AMBULANCE S'!C4</f>
      </c>
      <c r="O56" s="0">
        <f>'60720-TRI-COMMUNITY AMBULANCE S'!C5</f>
      </c>
      <c r="P56" s="0">
        <f>'60720-TRI-COMMUNITY AMBULANCE S'!C6</f>
      </c>
      <c r="Q56" s="0">
        <f>'60720-TRI-COMMUNITY AMBULANCE S'!C7</f>
      </c>
      <c r="R56" s="0">
        <f>'60720-TRI-COMMUNITY AMBULANCE S'!C8</f>
      </c>
      <c r="S56" s="0">
        <f>'60720-TRI-COMMUNITY AMBULANCE S'!C9</f>
      </c>
      <c r="T56" s="0">
        <f>'60720-TRI-COMMUNITY AMBULANCE S'!C10</f>
      </c>
      <c r="W56" s="0">
        <f>'60720-TRI-COMMUNITY AMBULANCE S'!C13</f>
      </c>
      <c r="X56" s="0">
        <f>'60720-TRI-COMMUNITY AMBULANCE S'!C14</f>
      </c>
      <c r="Y56" s="0">
        <f>'60720-TRI-COMMUNITY AMBULANCE S'!C15</f>
      </c>
      <c r="Z56" s="0">
        <f>'60720-TRI-COMMUNITY AMBULANCE S'!C16</f>
      </c>
      <c r="AA56" s="0">
        <f>'60720-TRI-COMMUNITY AMBULANCE S'!C17</f>
      </c>
      <c r="AB56" s="0">
        <f>'60720-TRI-COMMUNITY AMBULANCE S'!C18</f>
      </c>
      <c r="AC56" s="0">
        <f>'60720-TRI-COMMUNITY AMBULANCE S'!C19</f>
      </c>
      <c r="AD56" s="0">
        <f>'60720-TRI-COMMUNITY AMBULANCE S'!C20</f>
      </c>
      <c r="AG56" s="0">
        <f>'60720-TRI-COMMUNITY AMBULANCE S'!C23</f>
      </c>
      <c r="AH56" s="0">
        <f>'60720-TRI-COMMUNITY AMBULANCE S'!C24</f>
      </c>
      <c r="AI56" s="0">
        <f>'60720-TRI-COMMUNITY AMBULANCE S'!C25</f>
      </c>
      <c r="AJ56" s="0">
        <f>'60720-TRI-COMMUNITY AMBULANCE S'!C26</f>
      </c>
      <c r="AK56" s="0">
        <f>'60720-TRI-COMMUNITY AMBULANCE S'!C27</f>
      </c>
      <c r="AL56" s="0">
        <f>'60720-TRI-COMMUNITY AMBULANCE S'!C28</f>
      </c>
      <c r="AM56" s="0">
        <f>'60720-TRI-COMMUNITY AMBULANCE S'!C29</f>
      </c>
      <c r="AN56" s="0">
        <f>'60720-TRI-COMMUNITY AMBULANCE S'!C30</f>
      </c>
      <c r="AP56" s="0">
        <f>'60720-TRI-COMMUNITY AMBULANCE S'!C32</f>
      </c>
      <c r="AQ56" s="0">
        <f>'60720-TRI-COMMUNITY AMBULANCE S'!C33</f>
      </c>
      <c r="AR56" s="0">
        <f>'60720-TRI-COMMUNITY AMBULANCE S'!C34</f>
      </c>
      <c r="AS56" s="0">
        <f>'60720-TRI-COMMUNITY AMBULANCE S'!C35</f>
      </c>
      <c r="AV56" s="0">
        <f>'60720-TRI-COMMUNITY AMBULANCE S'!C38</f>
      </c>
    </row>
    <row r="57" ht="12" customHeight="1">
      <c r="N57" s="0">
        <f>'60200-WAKEMAN FIRE DISTRICT'!E4</f>
      </c>
      <c r="O57" s="0">
        <f>'60200-WAKEMAN FIRE DISTRICT'!E5</f>
      </c>
      <c r="P57" s="0">
        <f>'60200-WAKEMAN FIRE DISTRICT'!E6</f>
      </c>
      <c r="Q57" s="0">
        <f>'60200-WAKEMAN FIRE DISTRICT'!E7</f>
      </c>
      <c r="R57" s="0">
        <f>'60200-WAKEMAN FIRE DISTRICT'!E8</f>
      </c>
      <c r="S57" s="0">
        <f>'60200-WAKEMAN FIRE DISTRICT'!E9</f>
      </c>
      <c r="T57" s="0">
        <f>'60200-WAKEMAN FIRE DISTRICT'!E10</f>
      </c>
      <c r="W57" s="0">
        <f>'60200-WAKEMAN FIRE DISTRICT'!E13</f>
      </c>
      <c r="X57" s="0">
        <f>'60200-WAKEMAN FIRE DISTRICT'!E14</f>
      </c>
      <c r="Y57" s="0">
        <f>'60200-WAKEMAN FIRE DISTRICT'!E15</f>
      </c>
      <c r="Z57" s="0">
        <f>'60200-WAKEMAN FIRE DISTRICT'!E16</f>
      </c>
      <c r="AA57" s="0">
        <f>'60200-WAKEMAN FIRE DISTRICT'!E17</f>
      </c>
      <c r="AB57" s="0">
        <f>'60200-WAKEMAN FIRE DISTRICT'!E18</f>
      </c>
      <c r="AC57" s="0">
        <f>'60200-WAKEMAN FIRE DISTRICT'!E19</f>
      </c>
      <c r="AD57" s="0">
        <f>'60200-WAKEMAN FIRE DISTRICT'!E20</f>
      </c>
      <c r="AG57" s="0">
        <f>'60200-WAKEMAN FIRE DISTRICT'!E23</f>
      </c>
      <c r="AH57" s="0">
        <f>'60200-WAKEMAN FIRE DISTRICT'!E24</f>
      </c>
      <c r="AI57" s="0">
        <f>'60200-WAKEMAN FIRE DISTRICT'!E25</f>
      </c>
      <c r="AJ57" s="0">
        <f>'60200-WAKEMAN FIRE DISTRICT'!E26</f>
      </c>
      <c r="AK57" s="0">
        <f>'60200-WAKEMAN FIRE DISTRICT'!E27</f>
      </c>
      <c r="AL57" s="0">
        <f>'60200-WAKEMAN FIRE DISTRICT'!E28</f>
      </c>
      <c r="AM57" s="0">
        <f>'60200-WAKEMAN FIRE DISTRICT'!E29</f>
      </c>
      <c r="AN57" s="0">
        <f>'60200-WAKEMAN FIRE DISTRICT'!E30</f>
      </c>
      <c r="AP57" s="0">
        <f>'60200-WAKEMAN FIRE DISTRICT'!E32</f>
      </c>
      <c r="AQ57" s="0">
        <f>'60200-WAKEMAN FIRE DISTRICT'!E33</f>
      </c>
      <c r="AR57" s="0">
        <f>'60200-WAKEMAN FIRE DISTRICT'!E34</f>
      </c>
      <c r="AS57" s="0">
        <f>'60200-WAKEMAN FIRE DISTRICT'!E35</f>
      </c>
      <c r="AV57" s="0">
        <f>'60200-WAKEMAN FIRE DISTRICT'!E38</f>
      </c>
    </row>
    <row r="58" ht="12" customHeight="1">
      <c r="N58" s="0">
        <f>'60310-FIRELANDS AMBULANCE DISTR'!D4</f>
      </c>
      <c r="O58" s="0">
        <f>'60310-FIRELANDS AMBULANCE DISTR'!D5</f>
      </c>
      <c r="P58" s="0">
        <f>'60310-FIRELANDS AMBULANCE DISTR'!D6</f>
      </c>
      <c r="Q58" s="0">
        <f>'60310-FIRELANDS AMBULANCE DISTR'!D7</f>
      </c>
      <c r="R58" s="0">
        <f>'60310-FIRELANDS AMBULANCE DISTR'!D8</f>
      </c>
      <c r="S58" s="0">
        <f>'60310-FIRELANDS AMBULANCE DISTR'!D9</f>
      </c>
      <c r="T58" s="0">
        <f>'60310-FIRELANDS AMBULANCE DISTR'!D10</f>
      </c>
      <c r="W58" s="0">
        <f>'60310-FIRELANDS AMBULANCE DISTR'!D13</f>
      </c>
      <c r="X58" s="0">
        <f>'60310-FIRELANDS AMBULANCE DISTR'!D14</f>
      </c>
      <c r="Y58" s="0">
        <f>'60310-FIRELANDS AMBULANCE DISTR'!D15</f>
      </c>
      <c r="Z58" s="0">
        <f>'60310-FIRELANDS AMBULANCE DISTR'!D16</f>
      </c>
      <c r="AA58" s="0">
        <f>'60310-FIRELANDS AMBULANCE DISTR'!D17</f>
      </c>
      <c r="AB58" s="0">
        <f>'60310-FIRELANDS AMBULANCE DISTR'!D18</f>
      </c>
      <c r="AC58" s="0">
        <f>'60310-FIRELANDS AMBULANCE DISTR'!D19</f>
      </c>
      <c r="AD58" s="0">
        <f>'60310-FIRELANDS AMBULANCE DISTR'!D20</f>
      </c>
      <c r="AG58" s="0">
        <f>'60310-FIRELANDS AMBULANCE DISTR'!D23</f>
      </c>
      <c r="AH58" s="0">
        <f>'60310-FIRELANDS AMBULANCE DISTR'!D24</f>
      </c>
      <c r="AI58" s="0">
        <f>'60310-FIRELANDS AMBULANCE DISTR'!D25</f>
      </c>
      <c r="AJ58" s="0">
        <f>'60310-FIRELANDS AMBULANCE DISTR'!D26</f>
      </c>
      <c r="AK58" s="0">
        <f>'60310-FIRELANDS AMBULANCE DISTR'!D27</f>
      </c>
      <c r="AL58" s="0">
        <f>'60310-FIRELANDS AMBULANCE DISTR'!D28</f>
      </c>
      <c r="AM58" s="0">
        <f>'60310-FIRELANDS AMBULANCE DISTR'!D29</f>
      </c>
      <c r="AN58" s="0">
        <f>'60310-FIRELANDS AMBULANCE DISTR'!D30</f>
      </c>
      <c r="AP58" s="0">
        <f>'60310-FIRELANDS AMBULANCE DISTR'!D32</f>
      </c>
      <c r="AQ58" s="0">
        <f>'60310-FIRELANDS AMBULANCE DISTR'!D33</f>
      </c>
      <c r="AR58" s="0">
        <f>'60310-FIRELANDS AMBULANCE DISTR'!D34</f>
      </c>
      <c r="AS58" s="0">
        <f>'60310-FIRELANDS AMBULANCE DISTR'!D35</f>
      </c>
      <c r="AV58" s="0">
        <f>'60310-FIRELANDS AMBULANCE DISTR'!D38</f>
      </c>
    </row>
    <row r="59" ht="12" customHeight="1">
      <c r="N59" s="0">
        <f>'60380-HURON CO. GENERAL HEALTH '!D4</f>
      </c>
      <c r="O59" s="0">
        <f>'60380-HURON CO. GENERAL HEALTH '!D5</f>
      </c>
      <c r="P59" s="0">
        <f>'60380-HURON CO. GENERAL HEALTH '!D6</f>
      </c>
      <c r="Q59" s="0">
        <f>'60380-HURON CO. GENERAL HEALTH '!D7</f>
      </c>
      <c r="R59" s="0">
        <f>'60380-HURON CO. GENERAL HEALTH '!D8</f>
      </c>
      <c r="S59" s="0">
        <f>'60380-HURON CO. GENERAL HEALTH '!D9</f>
      </c>
      <c r="T59" s="0">
        <f>'60380-HURON CO. GENERAL HEALTH '!D10</f>
      </c>
      <c r="W59" s="0">
        <f>'60380-HURON CO. GENERAL HEALTH '!D13</f>
      </c>
      <c r="X59" s="0">
        <f>'60380-HURON CO. GENERAL HEALTH '!D14</f>
      </c>
      <c r="Y59" s="0">
        <f>'60380-HURON CO. GENERAL HEALTH '!D15</f>
      </c>
      <c r="Z59" s="0">
        <f>'60380-HURON CO. GENERAL HEALTH '!D16</f>
      </c>
      <c r="AA59" s="0">
        <f>'60380-HURON CO. GENERAL HEALTH '!D17</f>
      </c>
      <c r="AB59" s="0">
        <f>'60380-HURON CO. GENERAL HEALTH '!D18</f>
      </c>
      <c r="AC59" s="0">
        <f>'60380-HURON CO. GENERAL HEALTH '!D19</f>
      </c>
      <c r="AD59" s="0">
        <f>'60380-HURON CO. GENERAL HEALTH '!D20</f>
      </c>
      <c r="AG59" s="0">
        <f>'60380-HURON CO. GENERAL HEALTH '!D23</f>
      </c>
      <c r="AH59" s="0">
        <f>'60380-HURON CO. GENERAL HEALTH '!D24</f>
      </c>
      <c r="AI59" s="0">
        <f>'60380-HURON CO. GENERAL HEALTH '!D25</f>
      </c>
      <c r="AJ59" s="0">
        <f>'60380-HURON CO. GENERAL HEALTH '!D26</f>
      </c>
      <c r="AK59" s="0">
        <f>'60380-HURON CO. GENERAL HEALTH '!D27</f>
      </c>
      <c r="AL59" s="0">
        <f>'60380-HURON CO. GENERAL HEALTH '!D28</f>
      </c>
      <c r="AM59" s="0">
        <f>'60380-HURON CO. GENERAL HEALTH '!D29</f>
      </c>
      <c r="AN59" s="0">
        <f>'60380-HURON CO. GENERAL HEALTH '!D30</f>
      </c>
      <c r="AP59" s="0">
        <f>'60380-HURON CO. GENERAL HEALTH '!D32</f>
      </c>
      <c r="AQ59" s="0">
        <f>'60380-HURON CO. GENERAL HEALTH '!D33</f>
      </c>
      <c r="AR59" s="0">
        <f>'60380-HURON CO. GENERAL HEALTH '!D34</f>
      </c>
      <c r="AS59" s="0">
        <f>'60380-HURON CO. GENERAL HEALTH '!D35</f>
      </c>
      <c r="AV59" s="0">
        <f>'60380-HURON CO. GENERAL HEALTH '!D38</f>
      </c>
    </row>
    <row r="60" ht="12" customHeight="1"/>
    <row r="61" ht="12" customHeight="1">
      <c r="N61" s="0">
        <f>'60383-HURON RIVER JOINT FIRE DI'!E4</f>
      </c>
      <c r="O61" s="0">
        <f>'60383-HURON RIVER JOINT FIRE DI'!E5</f>
      </c>
      <c r="P61" s="0">
        <f>'60383-HURON RIVER JOINT FIRE DI'!E6</f>
      </c>
      <c r="Q61" s="0">
        <f>'60383-HURON RIVER JOINT FIRE DI'!E7</f>
      </c>
      <c r="R61" s="0">
        <f>'60383-HURON RIVER JOINT FIRE DI'!E8</f>
      </c>
      <c r="S61" s="0">
        <f>'60383-HURON RIVER JOINT FIRE DI'!E9</f>
      </c>
      <c r="T61" s="0">
        <f>'60383-HURON RIVER JOINT FIRE DI'!E10</f>
      </c>
      <c r="W61" s="0">
        <f>'60383-HURON RIVER JOINT FIRE DI'!E13</f>
      </c>
      <c r="X61" s="0">
        <f>'60383-HURON RIVER JOINT FIRE DI'!E14</f>
      </c>
      <c r="Y61" s="0">
        <f>'60383-HURON RIVER JOINT FIRE DI'!E15</f>
      </c>
      <c r="Z61" s="0">
        <f>'60383-HURON RIVER JOINT FIRE DI'!E16</f>
      </c>
      <c r="AA61" s="0">
        <f>'60383-HURON RIVER JOINT FIRE DI'!E17</f>
      </c>
      <c r="AB61" s="0">
        <f>'60383-HURON RIVER JOINT FIRE DI'!E18</f>
      </c>
      <c r="AC61" s="0">
        <f>'60383-HURON RIVER JOINT FIRE DI'!E19</f>
      </c>
      <c r="AD61" s="0">
        <f>'60383-HURON RIVER JOINT FIRE DI'!E20</f>
      </c>
      <c r="AG61" s="0">
        <f>'60383-HURON RIVER JOINT FIRE DI'!E23</f>
      </c>
      <c r="AH61" s="0">
        <f>'60383-HURON RIVER JOINT FIRE DI'!E24</f>
      </c>
      <c r="AI61" s="0">
        <f>'60383-HURON RIVER JOINT FIRE DI'!E25</f>
      </c>
      <c r="AJ61" s="0">
        <f>'60383-HURON RIVER JOINT FIRE DI'!E26</f>
      </c>
      <c r="AK61" s="0">
        <f>'60383-HURON RIVER JOINT FIRE DI'!E27</f>
      </c>
      <c r="AL61" s="0">
        <f>'60383-HURON RIVER JOINT FIRE DI'!E28</f>
      </c>
      <c r="AM61" s="0">
        <f>'60383-HURON RIVER JOINT FIRE DI'!E29</f>
      </c>
      <c r="AN61" s="0">
        <f>'60383-HURON RIVER JOINT FIRE DI'!E30</f>
      </c>
      <c r="AP61" s="0">
        <f>'60383-HURON RIVER JOINT FIRE DI'!E32</f>
      </c>
      <c r="AQ61" s="0">
        <f>'60383-HURON RIVER JOINT FIRE DI'!E33</f>
      </c>
      <c r="AR61" s="0">
        <f>'60383-HURON RIVER JOINT FIRE DI'!E34</f>
      </c>
      <c r="AS61" s="0">
        <f>'60383-HURON RIVER JOINT FIRE DI'!E35</f>
      </c>
      <c r="AV61" s="0">
        <f>'60383-HURON RIVER JOINT FIRE DI'!E38</f>
      </c>
    </row>
    <row r="62" ht="12" customHeight="1">
      <c r="N62" s="0">
        <f>'61040-NORWALK PUBLIC LIBRARY'!C4</f>
      </c>
      <c r="O62" s="0">
        <f>'61040-NORWALK PUBLIC LIBRARY'!C5</f>
      </c>
      <c r="P62" s="0">
        <f>'61040-NORWALK PUBLIC LIBRARY'!C6</f>
      </c>
      <c r="Q62" s="0">
        <f>'61040-NORWALK PUBLIC LIBRARY'!C7</f>
      </c>
      <c r="R62" s="0">
        <f>'61040-NORWALK PUBLIC LIBRARY'!C8</f>
      </c>
      <c r="S62" s="0">
        <f>'61040-NORWALK PUBLIC LIBRARY'!C9</f>
      </c>
      <c r="T62" s="0">
        <f>'61040-NORWALK PUBLIC LIBRARY'!C10</f>
      </c>
      <c r="W62" s="0">
        <f>'61040-NORWALK PUBLIC LIBRARY'!C13</f>
      </c>
      <c r="X62" s="0">
        <f>'61040-NORWALK PUBLIC LIBRARY'!C14</f>
      </c>
      <c r="Y62" s="0">
        <f>'61040-NORWALK PUBLIC LIBRARY'!C15</f>
      </c>
      <c r="Z62" s="0">
        <f>'61040-NORWALK PUBLIC LIBRARY'!C16</f>
      </c>
      <c r="AA62" s="0">
        <f>'61040-NORWALK PUBLIC LIBRARY'!C17</f>
      </c>
      <c r="AB62" s="0">
        <f>'61040-NORWALK PUBLIC LIBRARY'!C18</f>
      </c>
      <c r="AC62" s="0">
        <f>'61040-NORWALK PUBLIC LIBRARY'!C19</f>
      </c>
      <c r="AD62" s="0">
        <f>'61040-NORWALK PUBLIC LIBRARY'!C20</f>
      </c>
      <c r="AG62" s="0">
        <f>'61040-NORWALK PUBLIC LIBRARY'!C23</f>
      </c>
      <c r="AH62" s="0">
        <f>'61040-NORWALK PUBLIC LIBRARY'!C24</f>
      </c>
      <c r="AI62" s="0">
        <f>'61040-NORWALK PUBLIC LIBRARY'!C25</f>
      </c>
      <c r="AJ62" s="0">
        <f>'61040-NORWALK PUBLIC LIBRARY'!C26</f>
      </c>
      <c r="AK62" s="0">
        <f>'61040-NORWALK PUBLIC LIBRARY'!C27</f>
      </c>
      <c r="AL62" s="0">
        <f>'61040-NORWALK PUBLIC LIBRARY'!C28</f>
      </c>
      <c r="AM62" s="0">
        <f>'61040-NORWALK PUBLIC LIBRARY'!C29</f>
      </c>
      <c r="AN62" s="0">
        <f>'61040-NORWALK PUBLIC LIBRARY'!C30</f>
      </c>
      <c r="AP62" s="0">
        <f>'61040-NORWALK PUBLIC LIBRARY'!C32</f>
      </c>
      <c r="AQ62" s="0">
        <f>'61040-NORWALK PUBLIC LIBRARY'!C33</f>
      </c>
      <c r="AR62" s="0">
        <f>'61040-NORWALK PUBLIC LIBRARY'!C34</f>
      </c>
      <c r="AS62" s="0">
        <f>'61040-NORWALK PUBLIC LIBRARY'!C35</f>
      </c>
      <c r="AV62" s="0">
        <f>'61040-NORWALK PUBLIC LIBRARY'!C38</f>
      </c>
    </row>
    <row r="63" ht="12" customHeight="1">
      <c r="N63" s="0">
        <f>'61056-BERLIN MILAN PUBLIC LIBRA'!C4</f>
      </c>
      <c r="O63" s="0">
        <f>'61056-BERLIN MILAN PUBLIC LIBRA'!C5</f>
      </c>
      <c r="P63" s="0">
        <f>'61056-BERLIN MILAN PUBLIC LIBRA'!C6</f>
      </c>
      <c r="Q63" s="0">
        <f>'61056-BERLIN MILAN PUBLIC LIBRA'!C7</f>
      </c>
      <c r="R63" s="0">
        <f>'61056-BERLIN MILAN PUBLIC LIBRA'!C8</f>
      </c>
      <c r="S63" s="0">
        <f>'61056-BERLIN MILAN PUBLIC LIBRA'!C9</f>
      </c>
      <c r="T63" s="0">
        <f>'61056-BERLIN MILAN PUBLIC LIBRA'!C10</f>
      </c>
      <c r="W63" s="0">
        <f>'61056-BERLIN MILAN PUBLIC LIBRA'!C13</f>
      </c>
      <c r="X63" s="0">
        <f>'61056-BERLIN MILAN PUBLIC LIBRA'!C14</f>
      </c>
      <c r="Y63" s="0">
        <f>'61056-BERLIN MILAN PUBLIC LIBRA'!C15</f>
      </c>
      <c r="Z63" s="0">
        <f>'61056-BERLIN MILAN PUBLIC LIBRA'!C16</f>
      </c>
      <c r="AA63" s="0">
        <f>'61056-BERLIN MILAN PUBLIC LIBRA'!C17</f>
      </c>
      <c r="AB63" s="0">
        <f>'61056-BERLIN MILAN PUBLIC LIBRA'!C18</f>
      </c>
      <c r="AC63" s="0">
        <f>'61056-BERLIN MILAN PUBLIC LIBRA'!C19</f>
      </c>
      <c r="AD63" s="0">
        <f>'61056-BERLIN MILAN PUBLIC LIBRA'!C20</f>
      </c>
      <c r="AG63" s="0">
        <f>'61056-BERLIN MILAN PUBLIC LIBRA'!C23</f>
      </c>
      <c r="AH63" s="0">
        <f>'61056-BERLIN MILAN PUBLIC LIBRA'!C24</f>
      </c>
      <c r="AI63" s="0">
        <f>'61056-BERLIN MILAN PUBLIC LIBRA'!C25</f>
      </c>
      <c r="AJ63" s="0">
        <f>'61056-BERLIN MILAN PUBLIC LIBRA'!C26</f>
      </c>
      <c r="AK63" s="0">
        <f>'61056-BERLIN MILAN PUBLIC LIBRA'!C27</f>
      </c>
      <c r="AL63" s="0">
        <f>'61056-BERLIN MILAN PUBLIC LIBRA'!C28</f>
      </c>
      <c r="AM63" s="0">
        <f>'61056-BERLIN MILAN PUBLIC LIBRA'!C29</f>
      </c>
      <c r="AN63" s="0">
        <f>'61056-BERLIN MILAN PUBLIC LIBRA'!C30</f>
      </c>
      <c r="AP63" s="0">
        <f>'61056-BERLIN MILAN PUBLIC LIBRA'!C32</f>
      </c>
      <c r="AQ63" s="0">
        <f>'61056-BERLIN MILAN PUBLIC LIBRA'!C33</f>
      </c>
      <c r="AR63" s="0">
        <f>'61056-BERLIN MILAN PUBLIC LIBRA'!C34</f>
      </c>
      <c r="AS63" s="0">
        <f>'61056-BERLIN MILAN PUBLIC LIBRA'!C35</f>
      </c>
      <c r="AV63" s="0">
        <f>'61056-BERLIN MILAN PUBLIC LIBRA'!C38</f>
      </c>
    </row>
    <row r="64" ht="12" customHeight="1">
      <c r="N64" s="0">
        <f>'60725-TRI-COMMUNITY FIRE DISTRI'!C4</f>
      </c>
      <c r="O64" s="0">
        <f>'60725-TRI-COMMUNITY FIRE DISTRI'!C5</f>
      </c>
      <c r="P64" s="0">
        <f>'60725-TRI-COMMUNITY FIRE DISTRI'!C6</f>
      </c>
      <c r="Q64" s="0">
        <f>'60725-TRI-COMMUNITY FIRE DISTRI'!C7</f>
      </c>
      <c r="R64" s="0">
        <f>'60725-TRI-COMMUNITY FIRE DISTRI'!C8</f>
      </c>
      <c r="S64" s="0">
        <f>'60725-TRI-COMMUNITY FIRE DISTRI'!C9</f>
      </c>
      <c r="T64" s="0">
        <f>'60725-TRI-COMMUNITY FIRE DISTRI'!C10</f>
      </c>
      <c r="W64" s="0">
        <f>'60725-TRI-COMMUNITY FIRE DISTRI'!C13</f>
      </c>
      <c r="X64" s="0">
        <f>'60725-TRI-COMMUNITY FIRE DISTRI'!C14</f>
      </c>
      <c r="Y64" s="0">
        <f>'60725-TRI-COMMUNITY FIRE DISTRI'!C15</f>
      </c>
      <c r="Z64" s="0">
        <f>'60725-TRI-COMMUNITY FIRE DISTRI'!C16</f>
      </c>
      <c r="AA64" s="0">
        <f>'60725-TRI-COMMUNITY FIRE DISTRI'!C17</f>
      </c>
      <c r="AB64" s="0">
        <f>'60725-TRI-COMMUNITY FIRE DISTRI'!C18</f>
      </c>
      <c r="AC64" s="0">
        <f>'60725-TRI-COMMUNITY FIRE DISTRI'!C19</f>
      </c>
      <c r="AD64" s="0">
        <f>'60725-TRI-COMMUNITY FIRE DISTRI'!C20</f>
      </c>
      <c r="AG64" s="0">
        <f>'60725-TRI-COMMUNITY FIRE DISTRI'!C23</f>
      </c>
      <c r="AH64" s="0">
        <f>'60725-TRI-COMMUNITY FIRE DISTRI'!C24</f>
      </c>
      <c r="AI64" s="0">
        <f>'60725-TRI-COMMUNITY FIRE DISTRI'!C25</f>
      </c>
      <c r="AJ64" s="0">
        <f>'60725-TRI-COMMUNITY FIRE DISTRI'!C26</f>
      </c>
      <c r="AK64" s="0">
        <f>'60725-TRI-COMMUNITY FIRE DISTRI'!C27</f>
      </c>
      <c r="AL64" s="0">
        <f>'60725-TRI-COMMUNITY FIRE DISTRI'!C28</f>
      </c>
      <c r="AM64" s="0">
        <f>'60725-TRI-COMMUNITY FIRE DISTRI'!C29</f>
      </c>
      <c r="AN64" s="0">
        <f>'60725-TRI-COMMUNITY FIRE DISTRI'!C30</f>
      </c>
      <c r="AP64" s="0">
        <f>'60725-TRI-COMMUNITY FIRE DISTRI'!C32</f>
      </c>
      <c r="AQ64" s="0">
        <f>'60725-TRI-COMMUNITY FIRE DISTRI'!C33</f>
      </c>
      <c r="AR64" s="0">
        <f>'60725-TRI-COMMUNITY FIRE DISTRI'!C34</f>
      </c>
      <c r="AS64" s="0">
        <f>'60725-TRI-COMMUNITY FIRE DISTRI'!C35</f>
      </c>
      <c r="AV64" s="0">
        <f>'60725-TRI-COMMUNITY FIRE DISTRI'!C38</f>
      </c>
    </row>
    <row r="65" ht="12" customHeight="1">
      <c r="N65" s="0">
        <f>'61084-BELLEVUE PUBLIC LIBRARY D'!C4</f>
      </c>
      <c r="O65" s="0">
        <f>'61084-BELLEVUE PUBLIC LIBRARY D'!C5</f>
      </c>
      <c r="P65" s="0">
        <f>'61084-BELLEVUE PUBLIC LIBRARY D'!C6</f>
      </c>
      <c r="Q65" s="0">
        <f>'61084-BELLEVUE PUBLIC LIBRARY D'!C7</f>
      </c>
      <c r="R65" s="0">
        <f>'61084-BELLEVUE PUBLIC LIBRARY D'!C8</f>
      </c>
      <c r="S65" s="0">
        <f>'61084-BELLEVUE PUBLIC LIBRARY D'!C9</f>
      </c>
      <c r="T65" s="0">
        <f>'61084-BELLEVUE PUBLIC LIBRARY D'!C10</f>
      </c>
      <c r="W65" s="0">
        <f>'61084-BELLEVUE PUBLIC LIBRARY D'!C13</f>
      </c>
      <c r="X65" s="0">
        <f>'61084-BELLEVUE PUBLIC LIBRARY D'!C14</f>
      </c>
      <c r="Y65" s="0">
        <f>'61084-BELLEVUE PUBLIC LIBRARY D'!C15</f>
      </c>
      <c r="Z65" s="0">
        <f>'61084-BELLEVUE PUBLIC LIBRARY D'!C16</f>
      </c>
      <c r="AA65" s="0">
        <f>'61084-BELLEVUE PUBLIC LIBRARY D'!C17</f>
      </c>
      <c r="AB65" s="0">
        <f>'61084-BELLEVUE PUBLIC LIBRARY D'!C18</f>
      </c>
      <c r="AC65" s="0">
        <f>'61084-BELLEVUE PUBLIC LIBRARY D'!C19</f>
      </c>
      <c r="AD65" s="0">
        <f>'61084-BELLEVUE PUBLIC LIBRARY D'!C20</f>
      </c>
      <c r="AG65" s="0">
        <f>'61084-BELLEVUE PUBLIC LIBRARY D'!C23</f>
      </c>
      <c r="AH65" s="0">
        <f>'61084-BELLEVUE PUBLIC LIBRARY D'!C24</f>
      </c>
      <c r="AI65" s="0">
        <f>'61084-BELLEVUE PUBLIC LIBRARY D'!C25</f>
      </c>
      <c r="AJ65" s="0">
        <f>'61084-BELLEVUE PUBLIC LIBRARY D'!C26</f>
      </c>
      <c r="AK65" s="0">
        <f>'61084-BELLEVUE PUBLIC LIBRARY D'!C27</f>
      </c>
      <c r="AL65" s="0">
        <f>'61084-BELLEVUE PUBLIC LIBRARY D'!C28</f>
      </c>
      <c r="AM65" s="0">
        <f>'61084-BELLEVUE PUBLIC LIBRARY D'!C29</f>
      </c>
      <c r="AN65" s="0">
        <f>'61084-BELLEVUE PUBLIC LIBRARY D'!C30</f>
      </c>
      <c r="AP65" s="0">
        <f>'61084-BELLEVUE PUBLIC LIBRARY D'!C32</f>
      </c>
      <c r="AQ65" s="0">
        <f>'61084-BELLEVUE PUBLIC LIBRARY D'!C33</f>
      </c>
      <c r="AR65" s="0">
        <f>'61084-BELLEVUE PUBLIC LIBRARY D'!C34</f>
      </c>
      <c r="AS65" s="0">
        <f>'61084-BELLEVUE PUBLIC LIBRARY D'!C35</f>
      </c>
      <c r="AV65" s="0">
        <f>'61084-BELLEVUE PUBLIC LIBRARY D'!C38</f>
      </c>
    </row>
    <row r="66" ht="12" customHeight="1">
      <c r="N66" s="0">
        <f>'61110-VERMILION RIVER AMB. DIST'!D4</f>
      </c>
      <c r="O66" s="0">
        <f>'61110-VERMILION RIVER AMB. DIST'!D5</f>
      </c>
      <c r="P66" s="0">
        <f>'61110-VERMILION RIVER AMB. DIST'!D6</f>
      </c>
      <c r="Q66" s="0">
        <f>'61110-VERMILION RIVER AMB. DIST'!D7</f>
      </c>
      <c r="R66" s="0">
        <f>'61110-VERMILION RIVER AMB. DIST'!D8</f>
      </c>
      <c r="S66" s="0">
        <f>'61110-VERMILION RIVER AMB. DIST'!D9</f>
      </c>
      <c r="T66" s="0">
        <f>'61110-VERMILION RIVER AMB. DIST'!D10</f>
      </c>
      <c r="W66" s="0">
        <f>'61110-VERMILION RIVER AMB. DIST'!D13</f>
      </c>
      <c r="X66" s="0">
        <f>'61110-VERMILION RIVER AMB. DIST'!D14</f>
      </c>
      <c r="Y66" s="0">
        <f>'61110-VERMILION RIVER AMB. DIST'!D15</f>
      </c>
      <c r="Z66" s="0">
        <f>'61110-VERMILION RIVER AMB. DIST'!D16</f>
      </c>
      <c r="AA66" s="0">
        <f>'61110-VERMILION RIVER AMB. DIST'!D17</f>
      </c>
      <c r="AB66" s="0">
        <f>'61110-VERMILION RIVER AMB. DIST'!D18</f>
      </c>
      <c r="AC66" s="0">
        <f>'61110-VERMILION RIVER AMB. DIST'!D19</f>
      </c>
      <c r="AD66" s="0">
        <f>'61110-VERMILION RIVER AMB. DIST'!D20</f>
      </c>
      <c r="AG66" s="0">
        <f>'61110-VERMILION RIVER AMB. DIST'!D23</f>
      </c>
      <c r="AH66" s="0">
        <f>'61110-VERMILION RIVER AMB. DIST'!D24</f>
      </c>
      <c r="AI66" s="0">
        <f>'61110-VERMILION RIVER AMB. DIST'!D25</f>
      </c>
      <c r="AJ66" s="0">
        <f>'61110-VERMILION RIVER AMB. DIST'!D26</f>
      </c>
      <c r="AK66" s="0">
        <f>'61110-VERMILION RIVER AMB. DIST'!D27</f>
      </c>
      <c r="AL66" s="0">
        <f>'61110-VERMILION RIVER AMB. DIST'!D28</f>
      </c>
      <c r="AM66" s="0">
        <f>'61110-VERMILION RIVER AMB. DIST'!D29</f>
      </c>
      <c r="AN66" s="0">
        <f>'61110-VERMILION RIVER AMB. DIST'!D30</f>
      </c>
      <c r="AP66" s="0">
        <f>'61110-VERMILION RIVER AMB. DIST'!D32</f>
      </c>
      <c r="AQ66" s="0">
        <f>'61110-VERMILION RIVER AMB. DIST'!D33</f>
      </c>
      <c r="AR66" s="0">
        <f>'61110-VERMILION RIVER AMB. DIST'!D34</f>
      </c>
      <c r="AS66" s="0">
        <f>'61110-VERMILION RIVER AMB. DIST'!D35</f>
      </c>
      <c r="AV66" s="0">
        <f>'61110-VERMILION RIVER AMB. DIST'!D38</f>
      </c>
    </row>
    <row r="67" ht="12" customHeight="1">
      <c r="N67" s="0">
        <f>'61204-HERRICK MEMORIAL PUBLIC L'!D4</f>
      </c>
      <c r="O67" s="0">
        <f>'61204-HERRICK MEMORIAL PUBLIC L'!D5</f>
      </c>
      <c r="P67" s="0">
        <f>'61204-HERRICK MEMORIAL PUBLIC L'!D6</f>
      </c>
      <c r="Q67" s="0">
        <f>'61204-HERRICK MEMORIAL PUBLIC L'!D7</f>
      </c>
      <c r="R67" s="0">
        <f>'61204-HERRICK MEMORIAL PUBLIC L'!D8</f>
      </c>
      <c r="S67" s="0">
        <f>'61204-HERRICK MEMORIAL PUBLIC L'!D9</f>
      </c>
      <c r="T67" s="0">
        <f>'61204-HERRICK MEMORIAL PUBLIC L'!D10</f>
      </c>
      <c r="W67" s="0">
        <f>'61204-HERRICK MEMORIAL PUBLIC L'!D13</f>
      </c>
      <c r="X67" s="0">
        <f>'61204-HERRICK MEMORIAL PUBLIC L'!D14</f>
      </c>
      <c r="Y67" s="0">
        <f>'61204-HERRICK MEMORIAL PUBLIC L'!D15</f>
      </c>
      <c r="Z67" s="0">
        <f>'61204-HERRICK MEMORIAL PUBLIC L'!D16</f>
      </c>
      <c r="AA67" s="0">
        <f>'61204-HERRICK MEMORIAL PUBLIC L'!D17</f>
      </c>
      <c r="AB67" s="0">
        <f>'61204-HERRICK MEMORIAL PUBLIC L'!D18</f>
      </c>
      <c r="AC67" s="0">
        <f>'61204-HERRICK MEMORIAL PUBLIC L'!D19</f>
      </c>
      <c r="AD67" s="0">
        <f>'61204-HERRICK MEMORIAL PUBLIC L'!D20</f>
      </c>
      <c r="AG67" s="0">
        <f>'61204-HERRICK MEMORIAL PUBLIC L'!D23</f>
      </c>
      <c r="AH67" s="0">
        <f>'61204-HERRICK MEMORIAL PUBLIC L'!D24</f>
      </c>
      <c r="AI67" s="0">
        <f>'61204-HERRICK MEMORIAL PUBLIC L'!D25</f>
      </c>
      <c r="AJ67" s="0">
        <f>'61204-HERRICK MEMORIAL PUBLIC L'!D26</f>
      </c>
      <c r="AK67" s="0">
        <f>'61204-HERRICK MEMORIAL PUBLIC L'!D27</f>
      </c>
      <c r="AL67" s="0">
        <f>'61204-HERRICK MEMORIAL PUBLIC L'!D28</f>
      </c>
      <c r="AM67" s="0">
        <f>'61204-HERRICK MEMORIAL PUBLIC L'!D29</f>
      </c>
      <c r="AN67" s="0">
        <f>'61204-HERRICK MEMORIAL PUBLIC L'!D30</f>
      </c>
      <c r="AP67" s="0">
        <f>'61204-HERRICK MEMORIAL PUBLIC L'!D32</f>
      </c>
      <c r="AQ67" s="0">
        <f>'61204-HERRICK MEMORIAL PUBLIC L'!D33</f>
      </c>
      <c r="AR67" s="0">
        <f>'61204-HERRICK MEMORIAL PUBLIC L'!D34</f>
      </c>
      <c r="AS67" s="0">
        <f>'61204-HERRICK MEMORIAL PUBLIC L'!D35</f>
      </c>
      <c r="AV67" s="0">
        <f>'61204-HERRICK MEMORIAL PUBLIC L'!D38</f>
      </c>
    </row>
    <row r="68" ht="12" customHeight="1">
      <c r="N68" s="0">
        <f>'61354-NEW LONDON PUBLIC LIBRARY'!C4</f>
      </c>
      <c r="O68" s="0">
        <f>'61354-NEW LONDON PUBLIC LIBRARY'!C5</f>
      </c>
      <c r="P68" s="0">
        <f>'61354-NEW LONDON PUBLIC LIBRARY'!C6</f>
      </c>
      <c r="Q68" s="0">
        <f>'61354-NEW LONDON PUBLIC LIBRARY'!C7</f>
      </c>
      <c r="R68" s="0">
        <f>'61354-NEW LONDON PUBLIC LIBRARY'!C8</f>
      </c>
      <c r="S68" s="0">
        <f>'61354-NEW LONDON PUBLIC LIBRARY'!C9</f>
      </c>
      <c r="T68" s="0">
        <f>'61354-NEW LONDON PUBLIC LIBRARY'!C10</f>
      </c>
      <c r="W68" s="0">
        <f>'61354-NEW LONDON PUBLIC LIBRARY'!C13</f>
      </c>
      <c r="X68" s="0">
        <f>'61354-NEW LONDON PUBLIC LIBRARY'!C14</f>
      </c>
      <c r="Y68" s="0">
        <f>'61354-NEW LONDON PUBLIC LIBRARY'!C15</f>
      </c>
      <c r="Z68" s="0">
        <f>'61354-NEW LONDON PUBLIC LIBRARY'!C16</f>
      </c>
      <c r="AA68" s="0">
        <f>'61354-NEW LONDON PUBLIC LIBRARY'!C17</f>
      </c>
      <c r="AB68" s="0">
        <f>'61354-NEW LONDON PUBLIC LIBRARY'!C18</f>
      </c>
      <c r="AC68" s="0">
        <f>'61354-NEW LONDON PUBLIC LIBRARY'!C19</f>
      </c>
      <c r="AD68" s="0">
        <f>'61354-NEW LONDON PUBLIC LIBRARY'!C20</f>
      </c>
      <c r="AG68" s="0">
        <f>'61354-NEW LONDON PUBLIC LIBRARY'!C23</f>
      </c>
      <c r="AH68" s="0">
        <f>'61354-NEW LONDON PUBLIC LIBRARY'!C24</f>
      </c>
      <c r="AI68" s="0">
        <f>'61354-NEW LONDON PUBLIC LIBRARY'!C25</f>
      </c>
      <c r="AJ68" s="0">
        <f>'61354-NEW LONDON PUBLIC LIBRARY'!C26</f>
      </c>
      <c r="AK68" s="0">
        <f>'61354-NEW LONDON PUBLIC LIBRARY'!C27</f>
      </c>
      <c r="AL68" s="0">
        <f>'61354-NEW LONDON PUBLIC LIBRARY'!C28</f>
      </c>
      <c r="AM68" s="0">
        <f>'61354-NEW LONDON PUBLIC LIBRARY'!C29</f>
      </c>
      <c r="AN68" s="0">
        <f>'61354-NEW LONDON PUBLIC LIBRARY'!C30</f>
      </c>
      <c r="AP68" s="0">
        <f>'61354-NEW LONDON PUBLIC LIBRARY'!C32</f>
      </c>
      <c r="AQ68" s="0">
        <f>'61354-NEW LONDON PUBLIC LIBRARY'!C33</f>
      </c>
      <c r="AR68" s="0">
        <f>'61354-NEW LONDON PUBLIC LIBRARY'!C34</f>
      </c>
      <c r="AS68" s="0">
        <f>'61354-NEW LONDON PUBLIC LIBRARY'!C35</f>
      </c>
      <c r="AV68" s="0">
        <f>'61354-NEW LONDON PUBLIC LIBRARY'!C38</f>
      </c>
    </row>
    <row r="69" ht="12" customHeight="1">
      <c r="N69" s="0">
        <f>'61360-MONROEVILLE PUBLIC LIBRAR'!C4</f>
      </c>
      <c r="O69" s="0">
        <f>'61360-MONROEVILLE PUBLIC LIBRAR'!C5</f>
      </c>
      <c r="P69" s="0">
        <f>'61360-MONROEVILLE PUBLIC LIBRAR'!C6</f>
      </c>
      <c r="Q69" s="0">
        <f>'61360-MONROEVILLE PUBLIC LIBRAR'!C7</f>
      </c>
      <c r="R69" s="0">
        <f>'61360-MONROEVILLE PUBLIC LIBRAR'!C8</f>
      </c>
      <c r="S69" s="0">
        <f>'61360-MONROEVILLE PUBLIC LIBRAR'!C9</f>
      </c>
      <c r="T69" s="0">
        <f>'61360-MONROEVILLE PUBLIC LIBRAR'!C10</f>
      </c>
      <c r="W69" s="0">
        <f>'61360-MONROEVILLE PUBLIC LIBRAR'!C13</f>
      </c>
      <c r="X69" s="0">
        <f>'61360-MONROEVILLE PUBLIC LIBRAR'!C14</f>
      </c>
      <c r="Y69" s="0">
        <f>'61360-MONROEVILLE PUBLIC LIBRAR'!C15</f>
      </c>
      <c r="Z69" s="0">
        <f>'61360-MONROEVILLE PUBLIC LIBRAR'!C16</f>
      </c>
      <c r="AA69" s="0">
        <f>'61360-MONROEVILLE PUBLIC LIBRAR'!C17</f>
      </c>
      <c r="AB69" s="0">
        <f>'61360-MONROEVILLE PUBLIC LIBRAR'!C18</f>
      </c>
      <c r="AC69" s="0">
        <f>'61360-MONROEVILLE PUBLIC LIBRAR'!C19</f>
      </c>
      <c r="AD69" s="0">
        <f>'61360-MONROEVILLE PUBLIC LIBRAR'!C20</f>
      </c>
      <c r="AG69" s="0">
        <f>'61360-MONROEVILLE PUBLIC LIBRAR'!C23</f>
      </c>
      <c r="AH69" s="0">
        <f>'61360-MONROEVILLE PUBLIC LIBRAR'!C24</f>
      </c>
      <c r="AI69" s="0">
        <f>'61360-MONROEVILLE PUBLIC LIBRAR'!C25</f>
      </c>
      <c r="AJ69" s="0">
        <f>'61360-MONROEVILLE PUBLIC LIBRAR'!C26</f>
      </c>
      <c r="AK69" s="0">
        <f>'61360-MONROEVILLE PUBLIC LIBRAR'!C27</f>
      </c>
      <c r="AL69" s="0">
        <f>'61360-MONROEVILLE PUBLIC LIBRAR'!C28</f>
      </c>
      <c r="AM69" s="0">
        <f>'61360-MONROEVILLE PUBLIC LIBRAR'!C29</f>
      </c>
      <c r="AN69" s="0">
        <f>'61360-MONROEVILLE PUBLIC LIBRAR'!C30</f>
      </c>
      <c r="AP69" s="0">
        <f>'61360-MONROEVILLE PUBLIC LIBRAR'!C32</f>
      </c>
      <c r="AQ69" s="0">
        <f>'61360-MONROEVILLE PUBLIC LIBRAR'!C33</f>
      </c>
      <c r="AR69" s="0">
        <f>'61360-MONROEVILLE PUBLIC LIBRAR'!C34</f>
      </c>
      <c r="AS69" s="0">
        <f>'61360-MONROEVILLE PUBLIC LIBRAR'!C35</f>
      </c>
      <c r="AV69" s="0">
        <f>'61360-MONROEVILLE PUBLIC LIBRAR'!C38</f>
      </c>
    </row>
    <row r="70" ht="12" customHeight="1">
      <c r="N70" s="0">
        <f>'61273-EXTENSION LIBRARY DISTRIC'!D4</f>
      </c>
      <c r="O70" s="0">
        <f>'61273-EXTENSION LIBRARY DISTRIC'!D5</f>
      </c>
      <c r="P70" s="0">
        <f>'61273-EXTENSION LIBRARY DISTRIC'!D6</f>
      </c>
      <c r="Q70" s="0">
        <f>'61273-EXTENSION LIBRARY DISTRIC'!D7</f>
      </c>
      <c r="R70" s="0">
        <f>'61273-EXTENSION LIBRARY DISTRIC'!D8</f>
      </c>
      <c r="S70" s="0">
        <f>'61273-EXTENSION LIBRARY DISTRIC'!D9</f>
      </c>
      <c r="T70" s="0">
        <f>'61273-EXTENSION LIBRARY DISTRIC'!D10</f>
      </c>
      <c r="W70" s="0">
        <f>'61273-EXTENSION LIBRARY DISTRIC'!D13</f>
      </c>
      <c r="X70" s="0">
        <f>'61273-EXTENSION LIBRARY DISTRIC'!D14</f>
      </c>
      <c r="Y70" s="0">
        <f>'61273-EXTENSION LIBRARY DISTRIC'!D15</f>
      </c>
      <c r="Z70" s="0">
        <f>'61273-EXTENSION LIBRARY DISTRIC'!D16</f>
      </c>
      <c r="AA70" s="0">
        <f>'61273-EXTENSION LIBRARY DISTRIC'!D17</f>
      </c>
      <c r="AB70" s="0">
        <f>'61273-EXTENSION LIBRARY DISTRIC'!D18</f>
      </c>
      <c r="AC70" s="0">
        <f>'61273-EXTENSION LIBRARY DISTRIC'!D19</f>
      </c>
      <c r="AD70" s="0">
        <f>'61273-EXTENSION LIBRARY DISTRIC'!D20</f>
      </c>
      <c r="AG70" s="0">
        <f>'61273-EXTENSION LIBRARY DISTRIC'!D23</f>
      </c>
      <c r="AH70" s="0">
        <f>'61273-EXTENSION LIBRARY DISTRIC'!D24</f>
      </c>
      <c r="AI70" s="0">
        <f>'61273-EXTENSION LIBRARY DISTRIC'!D25</f>
      </c>
      <c r="AJ70" s="0">
        <f>'61273-EXTENSION LIBRARY DISTRIC'!D26</f>
      </c>
      <c r="AK70" s="0">
        <f>'61273-EXTENSION LIBRARY DISTRIC'!D27</f>
      </c>
      <c r="AL70" s="0">
        <f>'61273-EXTENSION LIBRARY DISTRIC'!D28</f>
      </c>
      <c r="AM70" s="0">
        <f>'61273-EXTENSION LIBRARY DISTRIC'!D29</f>
      </c>
      <c r="AN70" s="0">
        <f>'61273-EXTENSION LIBRARY DISTRIC'!D30</f>
      </c>
      <c r="AP70" s="0">
        <f>'61273-EXTENSION LIBRARY DISTRIC'!D32</f>
      </c>
      <c r="AQ70" s="0">
        <f>'61273-EXTENSION LIBRARY DISTRIC'!D33</f>
      </c>
      <c r="AR70" s="0">
        <f>'61273-EXTENSION LIBRARY DISTRIC'!D34</f>
      </c>
      <c r="AS70" s="0">
        <f>'61273-EXTENSION LIBRARY DISTRIC'!D35</f>
      </c>
      <c r="AV70" s="0">
        <f>'61273-EXTENSION LIBRARY DISTRIC'!D38</f>
      </c>
    </row>
    <row r="71" ht="12" customHeight="1">
      <c r="N71" s="0">
        <f>'61280-SENECA EAST PUBLIC LIBRAR'!C4</f>
      </c>
      <c r="O71" s="0">
        <f>'61280-SENECA EAST PUBLIC LIBRAR'!C5</f>
      </c>
      <c r="P71" s="0">
        <f>'61280-SENECA EAST PUBLIC LIBRAR'!C6</f>
      </c>
      <c r="Q71" s="0">
        <f>'61280-SENECA EAST PUBLIC LIBRAR'!C7</f>
      </c>
      <c r="R71" s="0">
        <f>'61280-SENECA EAST PUBLIC LIBRAR'!C8</f>
      </c>
      <c r="S71" s="0">
        <f>'61280-SENECA EAST PUBLIC LIBRAR'!C9</f>
      </c>
      <c r="T71" s="0">
        <f>'61280-SENECA EAST PUBLIC LIBRAR'!C10</f>
      </c>
      <c r="W71" s="0">
        <f>'61280-SENECA EAST PUBLIC LIBRAR'!C13</f>
      </c>
      <c r="X71" s="0">
        <f>'61280-SENECA EAST PUBLIC LIBRAR'!C14</f>
      </c>
      <c r="Y71" s="0">
        <f>'61280-SENECA EAST PUBLIC LIBRAR'!C15</f>
      </c>
      <c r="Z71" s="0">
        <f>'61280-SENECA EAST PUBLIC LIBRAR'!C16</f>
      </c>
      <c r="AA71" s="0">
        <f>'61280-SENECA EAST PUBLIC LIBRAR'!C17</f>
      </c>
      <c r="AB71" s="0">
        <f>'61280-SENECA EAST PUBLIC LIBRAR'!C18</f>
      </c>
      <c r="AC71" s="0">
        <f>'61280-SENECA EAST PUBLIC LIBRAR'!C19</f>
      </c>
      <c r="AD71" s="0">
        <f>'61280-SENECA EAST PUBLIC LIBRAR'!C20</f>
      </c>
      <c r="AG71" s="0">
        <f>'61280-SENECA EAST PUBLIC LIBRAR'!C23</f>
      </c>
      <c r="AH71" s="0">
        <f>'61280-SENECA EAST PUBLIC LIBRAR'!C24</f>
      </c>
      <c r="AI71" s="0">
        <f>'61280-SENECA EAST PUBLIC LIBRAR'!C25</f>
      </c>
      <c r="AJ71" s="0">
        <f>'61280-SENECA EAST PUBLIC LIBRAR'!C26</f>
      </c>
      <c r="AK71" s="0">
        <f>'61280-SENECA EAST PUBLIC LIBRAR'!C27</f>
      </c>
      <c r="AL71" s="0">
        <f>'61280-SENECA EAST PUBLIC LIBRAR'!C28</f>
      </c>
      <c r="AM71" s="0">
        <f>'61280-SENECA EAST PUBLIC LIBRAR'!C29</f>
      </c>
      <c r="AN71" s="0">
        <f>'61280-SENECA EAST PUBLIC LIBRAR'!C30</f>
      </c>
      <c r="AP71" s="0">
        <f>'61280-SENECA EAST PUBLIC LIBRAR'!C32</f>
      </c>
      <c r="AQ71" s="0">
        <f>'61280-SENECA EAST PUBLIC LIBRAR'!C33</f>
      </c>
      <c r="AR71" s="0">
        <f>'61280-SENECA EAST PUBLIC LIBRAR'!C34</f>
      </c>
      <c r="AS71" s="0">
        <f>'61280-SENECA EAST PUBLIC LIBRAR'!C35</f>
      </c>
      <c r="AV71" s="0">
        <f>'61280-SENECA EAST PUBLIC LIBRAR'!C38</f>
      </c>
    </row>
    <row r="72" ht="12" customHeight="1">
      <c r="N72" s="0">
        <f>'90000-BOARD OF DD'!G4</f>
      </c>
      <c r="O72" s="0">
        <f>'90000-BOARD OF DD'!G5</f>
      </c>
      <c r="P72" s="0">
        <f>'90000-BOARD OF DD'!G6</f>
      </c>
      <c r="Q72" s="0">
        <f>'90000-BOARD OF DD'!G7</f>
      </c>
      <c r="R72" s="0">
        <f>'90000-BOARD OF DD'!G8</f>
      </c>
      <c r="S72" s="0">
        <f>'90000-BOARD OF DD'!G9</f>
      </c>
      <c r="T72" s="0">
        <f>'90000-BOARD OF DD'!G10</f>
      </c>
      <c r="W72" s="0">
        <f>'90000-BOARD OF DD'!G13</f>
      </c>
      <c r="X72" s="0">
        <f>'90000-BOARD OF DD'!G14</f>
      </c>
      <c r="Y72" s="0">
        <f>'90000-BOARD OF DD'!G15</f>
      </c>
      <c r="Z72" s="0">
        <f>'90000-BOARD OF DD'!G16</f>
      </c>
      <c r="AA72" s="0">
        <f>'90000-BOARD OF DD'!G17</f>
      </c>
      <c r="AB72" s="0">
        <f>'90000-BOARD OF DD'!G18</f>
      </c>
      <c r="AC72" s="0">
        <f>'90000-BOARD OF DD'!G19</f>
      </c>
      <c r="AD72" s="0">
        <f>'90000-BOARD OF DD'!G20</f>
      </c>
      <c r="AG72" s="0">
        <f>'90000-BOARD OF DD'!G23</f>
      </c>
      <c r="AH72" s="0">
        <f>'90000-BOARD OF DD'!G24</f>
      </c>
      <c r="AI72" s="0">
        <f>'90000-BOARD OF DD'!G25</f>
      </c>
      <c r="AJ72" s="0">
        <f>'90000-BOARD OF DD'!G26</f>
      </c>
      <c r="AK72" s="0">
        <f>'90000-BOARD OF DD'!G27</f>
      </c>
      <c r="AL72" s="0">
        <f>'90000-BOARD OF DD'!G28</f>
      </c>
      <c r="AM72" s="0">
        <f>'90000-BOARD OF DD'!G29</f>
      </c>
      <c r="AN72" s="0">
        <f>'90000-BOARD OF DD'!G30</f>
      </c>
      <c r="AP72" s="0">
        <f>'90000-BOARD OF DD'!G32</f>
      </c>
      <c r="AQ72" s="0">
        <f>'90000-BOARD OF DD'!G33</f>
      </c>
      <c r="AR72" s="0">
        <f>'90000-BOARD OF DD'!G34</f>
      </c>
      <c r="AS72" s="0">
        <f>'90000-BOARD OF DD'!G35</f>
      </c>
      <c r="AV72" s="0">
        <f>'90000-BOARD OF DD'!G38</f>
      </c>
    </row>
    <row r="73" ht="12" customHeight="1"/>
    <row r="74" ht="12" customHeight="1">
      <c r="N74" s="0">
        <f>'90001-NORTH CENTRAL BEHAVIORAL '!C4</f>
      </c>
      <c r="O74" s="0">
        <f>'90001-NORTH CENTRAL BEHAVIORAL '!C5</f>
      </c>
      <c r="P74" s="0">
        <f>'90001-NORTH CENTRAL BEHAVIORAL '!C6</f>
      </c>
      <c r="Q74" s="0">
        <f>'90001-NORTH CENTRAL BEHAVIORAL '!C7</f>
      </c>
      <c r="R74" s="0">
        <f>'90001-NORTH CENTRAL BEHAVIORAL '!C8</f>
      </c>
      <c r="S74" s="0">
        <f>'90001-NORTH CENTRAL BEHAVIORAL '!C9</f>
      </c>
      <c r="T74" s="0">
        <f>'90001-NORTH CENTRAL BEHAVIORAL '!C10</f>
      </c>
      <c r="W74" s="0">
        <f>'90001-NORTH CENTRAL BEHAVIORAL '!C13</f>
      </c>
      <c r="X74" s="0">
        <f>'90001-NORTH CENTRAL BEHAVIORAL '!C14</f>
      </c>
      <c r="Y74" s="0">
        <f>'90001-NORTH CENTRAL BEHAVIORAL '!C15</f>
      </c>
      <c r="Z74" s="0">
        <f>'90001-NORTH CENTRAL BEHAVIORAL '!C16</f>
      </c>
      <c r="AA74" s="0">
        <f>'90001-NORTH CENTRAL BEHAVIORAL '!C17</f>
      </c>
      <c r="AB74" s="0">
        <f>'90001-NORTH CENTRAL BEHAVIORAL '!C18</f>
      </c>
      <c r="AC74" s="0">
        <f>'90001-NORTH CENTRAL BEHAVIORAL '!C19</f>
      </c>
      <c r="AD74" s="0">
        <f>'90001-NORTH CENTRAL BEHAVIORAL '!C20</f>
      </c>
      <c r="AG74" s="0">
        <f>'90001-NORTH CENTRAL BEHAVIORAL '!C23</f>
      </c>
      <c r="AH74" s="0">
        <f>'90001-NORTH CENTRAL BEHAVIORAL '!C24</f>
      </c>
      <c r="AI74" s="0">
        <f>'90001-NORTH CENTRAL BEHAVIORAL '!C25</f>
      </c>
      <c r="AJ74" s="0">
        <f>'90001-NORTH CENTRAL BEHAVIORAL '!C26</f>
      </c>
      <c r="AK74" s="0">
        <f>'90001-NORTH CENTRAL BEHAVIORAL '!C27</f>
      </c>
      <c r="AL74" s="0">
        <f>'90001-NORTH CENTRAL BEHAVIORAL '!C28</f>
      </c>
      <c r="AM74" s="0">
        <f>'90001-NORTH CENTRAL BEHAVIORAL '!C29</f>
      </c>
      <c r="AN74" s="0">
        <f>'90001-NORTH CENTRAL BEHAVIORAL '!C30</f>
      </c>
      <c r="AP74" s="0">
        <f>'90001-NORTH CENTRAL BEHAVIORAL '!C32</f>
      </c>
      <c r="AQ74" s="0">
        <f>'90001-NORTH CENTRAL BEHAVIORAL '!C33</f>
      </c>
      <c r="AR74" s="0">
        <f>'90001-NORTH CENTRAL BEHAVIORAL '!C34</f>
      </c>
      <c r="AS74" s="0">
        <f>'90001-NORTH CENTRAL BEHAVIORAL '!C35</f>
      </c>
      <c r="AV74" s="0">
        <f>'90001-NORTH CENTRAL BEHAVIORAL '!C38</f>
      </c>
    </row>
    <row r="75" ht="12" customHeight="1">
      <c r="N75" s="0">
        <f>'90002-SENIOR CITZEN'!C4</f>
      </c>
      <c r="O75" s="0">
        <f>'90002-SENIOR CITZEN'!C5</f>
      </c>
      <c r="P75" s="0">
        <f>'90002-SENIOR CITZEN'!C6</f>
      </c>
      <c r="Q75" s="0">
        <f>'90002-SENIOR CITZEN'!C7</f>
      </c>
      <c r="R75" s="0">
        <f>'90002-SENIOR CITZEN'!C8</f>
      </c>
      <c r="S75" s="0">
        <f>'90002-SENIOR CITZEN'!C9</f>
      </c>
      <c r="T75" s="0">
        <f>'90002-SENIOR CITZEN'!C10</f>
      </c>
      <c r="W75" s="0">
        <f>'90002-SENIOR CITZEN'!C13</f>
      </c>
      <c r="X75" s="0">
        <f>'90002-SENIOR CITZEN'!C14</f>
      </c>
      <c r="Y75" s="0">
        <f>'90002-SENIOR CITZEN'!C15</f>
      </c>
      <c r="Z75" s="0">
        <f>'90002-SENIOR CITZEN'!C16</f>
      </c>
      <c r="AA75" s="0">
        <f>'90002-SENIOR CITZEN'!C17</f>
      </c>
      <c r="AB75" s="0">
        <f>'90002-SENIOR CITZEN'!C18</f>
      </c>
      <c r="AC75" s="0">
        <f>'90002-SENIOR CITZEN'!C19</f>
      </c>
      <c r="AD75" s="0">
        <f>'90002-SENIOR CITZEN'!C20</f>
      </c>
      <c r="AG75" s="0">
        <f>'90002-SENIOR CITZEN'!C23</f>
      </c>
      <c r="AH75" s="0">
        <f>'90002-SENIOR CITZEN'!C24</f>
      </c>
      <c r="AI75" s="0">
        <f>'90002-SENIOR CITZEN'!C25</f>
      </c>
      <c r="AJ75" s="0">
        <f>'90002-SENIOR CITZEN'!C26</f>
      </c>
      <c r="AK75" s="0">
        <f>'90002-SENIOR CITZEN'!C27</f>
      </c>
      <c r="AL75" s="0">
        <f>'90002-SENIOR CITZEN'!C28</f>
      </c>
      <c r="AM75" s="0">
        <f>'90002-SENIOR CITZEN'!C29</f>
      </c>
      <c r="AN75" s="0">
        <f>'90002-SENIOR CITZEN'!C30</f>
      </c>
      <c r="AP75" s="0">
        <f>'90002-SENIOR CITZEN'!C32</f>
      </c>
      <c r="AQ75" s="0">
        <f>'90002-SENIOR CITZEN'!C33</f>
      </c>
      <c r="AR75" s="0">
        <f>'90002-SENIOR CITZEN'!C34</f>
      </c>
      <c r="AS75" s="0">
        <f>'90002-SENIOR CITZEN'!C35</f>
      </c>
      <c r="AV75" s="0">
        <f>'90002-SENIOR CITZEN'!C38</f>
      </c>
    </row>
    <row r="76" ht="12" customHeight="1">
      <c r="N76" s="0">
        <f>'90003-911'!C4</f>
      </c>
      <c r="O76" s="0">
        <f>'90003-911'!C5</f>
      </c>
      <c r="P76" s="0">
        <f>'90003-911'!C6</f>
      </c>
      <c r="Q76" s="0">
        <f>'90003-911'!C7</f>
      </c>
      <c r="R76" s="0">
        <f>'90003-911'!C8</f>
      </c>
      <c r="S76" s="0">
        <f>'90003-911'!C9</f>
      </c>
      <c r="T76" s="0">
        <f>'90003-911'!C10</f>
      </c>
      <c r="W76" s="0">
        <f>'90003-911'!C13</f>
      </c>
      <c r="X76" s="0">
        <f>'90003-911'!C14</f>
      </c>
      <c r="Y76" s="0">
        <f>'90003-911'!C15</f>
      </c>
      <c r="Z76" s="0">
        <f>'90003-911'!C16</f>
      </c>
      <c r="AA76" s="0">
        <f>'90003-911'!C17</f>
      </c>
      <c r="AB76" s="0">
        <f>'90003-911'!C18</f>
      </c>
      <c r="AC76" s="0">
        <f>'90003-911'!C19</f>
      </c>
      <c r="AD76" s="0">
        <f>'90003-911'!C20</f>
      </c>
      <c r="AG76" s="0">
        <f>'90003-911'!C23</f>
      </c>
      <c r="AH76" s="0">
        <f>'90003-911'!C24</f>
      </c>
      <c r="AI76" s="0">
        <f>'90003-911'!C25</f>
      </c>
      <c r="AJ76" s="0">
        <f>'90003-911'!C26</f>
      </c>
      <c r="AK76" s="0">
        <f>'90003-911'!C27</f>
      </c>
      <c r="AL76" s="0">
        <f>'90003-911'!C28</f>
      </c>
      <c r="AM76" s="0">
        <f>'90003-911'!C29</f>
      </c>
      <c r="AN76" s="0">
        <f>'90003-911'!C30</f>
      </c>
      <c r="AP76" s="0">
        <f>'90003-911'!C32</f>
      </c>
      <c r="AQ76" s="0">
        <f>'90003-911'!C33</f>
      </c>
      <c r="AR76" s="0">
        <f>'90003-911'!C34</f>
      </c>
      <c r="AS76" s="0">
        <f>'90003-911'!C35</f>
      </c>
      <c r="AV76" s="0">
        <f>'90003-911'!C38</f>
      </c>
    </row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pageSetup orientation="landscape" fitToHeight="1" fitToWidth="0"/>
  <headerFooter differentFirst="1">
    <firstHeader>&amp;CAUDITOR'S OFFICE, HURON COUNTY
STATEMENT OF SEMI-ANNUAL APPORTIONMENT OF TAXES
MADE AT THE SECOND HALF REAL ESTATE SETTLEMENT TAX YEAR 2025, WITH THE COUNTY TREASURER FOR ALL POLSUBS</firstHead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232263.63</v>
      </c>
      <c r="C4" s="5">
        <v>172062.51</v>
      </c>
      <c r="D4" s="5">
        <v>431471.58</v>
      </c>
      <c r="E4" s="5">
        <v>26953.88</v>
      </c>
      <c r="F4" s="5">
        <v>72259.99</v>
      </c>
      <c r="G4" s="5">
        <v>100646.18</v>
      </c>
      <c r="H4" s="5">
        <v>145768.43</v>
      </c>
      <c r="I4" s="16">
        <f>=SUM(B4:H4)</f>
      </c>
    </row>
    <row r="5" ht="12" customHeight="1">
      <c r="A5" s="6" t="s">
        <v>4</v>
      </c>
      <c r="B5" s="7">
        <v>16188.42</v>
      </c>
      <c r="C5" s="7">
        <v>16002.89</v>
      </c>
      <c r="D5" s="7">
        <v>40130.13</v>
      </c>
      <c r="E5" s="7">
        <v>3305.12</v>
      </c>
      <c r="F5" s="7">
        <v>5036.29</v>
      </c>
      <c r="G5" s="7">
        <v>7014.88</v>
      </c>
      <c r="H5" s="7">
        <v>10432.44</v>
      </c>
      <c r="I5" s="15">
        <f>=SUM(B5:H5)</f>
      </c>
    </row>
    <row r="6" ht="12" customHeight="1">
      <c r="A6" s="6" t="s">
        <v>5</v>
      </c>
      <c r="B6" s="7">
        <v>13734.83</v>
      </c>
      <c r="C6" s="7">
        <v>19839.23</v>
      </c>
      <c r="D6" s="7">
        <v>49750.7</v>
      </c>
      <c r="E6" s="7">
        <v>5493.97</v>
      </c>
      <c r="F6" s="7">
        <v>4273.07</v>
      </c>
      <c r="G6" s="7">
        <v>5951.77</v>
      </c>
      <c r="H6" s="7">
        <v>8851.34</v>
      </c>
      <c r="I6" s="17">
        <f>=SUM(B6:H6)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15">
        <f>=SUM(B7:H7)</f>
      </c>
    </row>
    <row r="8" ht="12" customHeight="1">
      <c r="A8" s="6" t="s">
        <v>7</v>
      </c>
      <c r="B8" s="7">
        <v>1511.64</v>
      </c>
      <c r="C8" s="7">
        <v>1487.33</v>
      </c>
      <c r="D8" s="7">
        <v>3729.62</v>
      </c>
      <c r="E8" s="7">
        <v>194.63</v>
      </c>
      <c r="F8" s="7">
        <v>470.28</v>
      </c>
      <c r="G8" s="7">
        <v>655.05</v>
      </c>
      <c r="H8" s="7">
        <v>1086.5</v>
      </c>
      <c r="I8" s="15">
        <f>=SUM(B8:H8)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5">
        <f>=SUM(B9:H9)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18">
        <f>=SUM(B10:H10)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28009.6</v>
      </c>
      <c r="C13" s="5">
        <v>27537.06</v>
      </c>
      <c r="D13" s="5">
        <v>69055.49</v>
      </c>
      <c r="E13" s="5">
        <v>3250.23</v>
      </c>
      <c r="F13" s="5">
        <v>8713.84</v>
      </c>
      <c r="G13" s="5">
        <v>12137.21</v>
      </c>
      <c r="H13" s="5">
        <v>0</v>
      </c>
      <c r="I13" s="16">
        <f>=SUM(B13:H13)</f>
      </c>
    </row>
    <row r="14" ht="12" customHeight="1">
      <c r="A14" s="6" t="s">
        <v>12</v>
      </c>
      <c r="B14" s="7">
        <v>-14.12</v>
      </c>
      <c r="C14" s="7">
        <v>-13.88</v>
      </c>
      <c r="D14" s="7">
        <v>-34.82</v>
      </c>
      <c r="E14" s="7">
        <v>-1.64</v>
      </c>
      <c r="F14" s="7">
        <v>-4.39</v>
      </c>
      <c r="G14" s="7">
        <v>-6.12</v>
      </c>
      <c r="H14" s="7">
        <v>0</v>
      </c>
      <c r="I14" s="15">
        <f>=SUM(B14:H14)</f>
      </c>
    </row>
    <row r="15" ht="12" customHeight="1">
      <c r="A15" s="6" t="s">
        <v>13</v>
      </c>
      <c r="B15" s="7">
        <v>4237.78</v>
      </c>
      <c r="C15" s="7">
        <v>4166.53</v>
      </c>
      <c r="D15" s="7">
        <v>10447.78</v>
      </c>
      <c r="E15" s="7">
        <v>491.71</v>
      </c>
      <c r="F15" s="7">
        <v>1318.59</v>
      </c>
      <c r="G15" s="7">
        <v>1836.36</v>
      </c>
      <c r="H15" s="7">
        <v>0</v>
      </c>
      <c r="I15" s="15">
        <f>=SUM(B15:H15)</f>
      </c>
    </row>
    <row r="16" ht="12" customHeight="1">
      <c r="A16" s="6" t="s">
        <v>14</v>
      </c>
      <c r="B16" s="7">
        <v>-3.53</v>
      </c>
      <c r="C16" s="7">
        <v>-3.47</v>
      </c>
      <c r="D16" s="7">
        <v>-8.71</v>
      </c>
      <c r="E16" s="7">
        <v>-0.41</v>
      </c>
      <c r="F16" s="7">
        <v>-1.1</v>
      </c>
      <c r="G16" s="7">
        <v>-1.53</v>
      </c>
      <c r="H16" s="7">
        <v>0</v>
      </c>
      <c r="I16" s="15">
        <f>=SUM(B16:H16)</f>
      </c>
    </row>
    <row r="17" ht="12" customHeight="1">
      <c r="A17" s="6" t="s">
        <v>15</v>
      </c>
      <c r="B17" s="7">
        <v>5114.95</v>
      </c>
      <c r="C17" s="7">
        <v>5030.33</v>
      </c>
      <c r="D17" s="7">
        <v>12613.05</v>
      </c>
      <c r="E17" s="7">
        <v>593.92</v>
      </c>
      <c r="F17" s="7">
        <v>1592.25</v>
      </c>
      <c r="G17" s="7">
        <v>2216.96</v>
      </c>
      <c r="H17" s="7">
        <v>3768.32</v>
      </c>
      <c r="I17" s="15">
        <f>=SUM(B17:H17)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7">
        <f>=SUM(B18:H18)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18">
        <f>=SUM(B19:H19)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18">
        <f>=SUM(B20:H20)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4800.48</v>
      </c>
      <c r="C23" s="5">
        <v>3811.88</v>
      </c>
      <c r="D23" s="5">
        <v>9558.83</v>
      </c>
      <c r="E23" s="5">
        <v>654.43</v>
      </c>
      <c r="F23" s="5">
        <v>1493.46</v>
      </c>
      <c r="G23" s="5">
        <v>2080.15</v>
      </c>
      <c r="H23" s="5">
        <v>3024.48</v>
      </c>
      <c r="I23" s="16">
        <f>=SUM(B23:H23)</f>
      </c>
    </row>
    <row r="24" ht="12" customHeight="1">
      <c r="A24" s="6" t="s">
        <v>21</v>
      </c>
      <c r="B24" s="7">
        <v>152.91</v>
      </c>
      <c r="C24" s="7">
        <v>150.48</v>
      </c>
      <c r="D24" s="7">
        <v>377.33</v>
      </c>
      <c r="E24" s="7">
        <v>19.7</v>
      </c>
      <c r="F24" s="7">
        <v>47.58</v>
      </c>
      <c r="G24" s="7">
        <v>66.27</v>
      </c>
      <c r="H24" s="7">
        <v>108.67</v>
      </c>
      <c r="I24" s="15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5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5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5">
        <f>=SUM(B27:H27)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5">
        <f>=SUM(B28:H28)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5">
        <f>=SUM(B29:H29)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18">
        <f>=SUM(B30:H30)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18">
        <f>=SUM(B32:H32)</f>
      </c>
    </row>
    <row r="33" ht="12" customHeight="1">
      <c r="A33" s="6" t="s">
        <v>29</v>
      </c>
      <c r="B33" s="7">
        <v>125.24</v>
      </c>
      <c r="C33" s="7">
        <v>14934.77</v>
      </c>
      <c r="D33" s="7">
        <v>37452.42</v>
      </c>
      <c r="E33" s="7">
        <v>14.54</v>
      </c>
      <c r="F33" s="7">
        <v>38.97</v>
      </c>
      <c r="G33" s="7">
        <v>54.28</v>
      </c>
      <c r="H33" s="7">
        <v>92.2</v>
      </c>
      <c r="I33" s="15">
        <f>=SUM(B33:H33)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5">
        <f>=SUM(B34:H34)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18">
        <f>=SUM(B35:H35)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1"/>
      <c r="I37" s="10"/>
    </row>
    <row r="38" ht="12" customHeight="1">
      <c r="A38" s="6" t="s">
        <v>33</v>
      </c>
      <c r="B38" s="5">
        <v>0</v>
      </c>
      <c r="C38" s="5">
        <v>72187.6</v>
      </c>
      <c r="D38" s="5">
        <v>181026.1</v>
      </c>
      <c r="E38" s="5">
        <v>0</v>
      </c>
      <c r="F38" s="5">
        <v>0</v>
      </c>
      <c r="G38" s="5">
        <v>0</v>
      </c>
      <c r="H38" s="5">
        <v>0</v>
      </c>
      <c r="I38" s="16">
        <f>=SUM(B38:H38)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3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3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MONROEVILLE LSD</oddHeader>
    <evenHeader>&amp;CAUDITOR'S OFFICE, HURON COUNTY
STATEMENT OF SEMI-ANNUAL APPORTIONMENT OF TAXES
MADE AT THE SECOND HALF REAL ESTATE SETTLEMENT TAX YEAR 2025, WITH THE COUNTY TREASURER FOR MONROEVILLE LSD</evenHeader>
    <firstHeader>&amp;CAUDITOR'S OFFICE, HURON COUNTY
STATEMENT OF SEMI-ANNUAL APPORTIONMENT OF TAXES
MADE AT THE SECOND HALF REAL ESTATE SETTLEMENT TAX YEAR 2025, WITH THE COUNTY TREASURER FOR MONROEVILLE LSD</firstHead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74</v>
      </c>
      <c r="C2" s="3" t="s">
        <v>81</v>
      </c>
      <c r="D2" s="3" t="s">
        <v>82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259166.33</v>
      </c>
      <c r="C4" s="5">
        <v>655112.94</v>
      </c>
      <c r="D4" s="5">
        <v>48952.89</v>
      </c>
      <c r="E4" s="16">
        <f>=SUM(B4:D4)</f>
      </c>
    </row>
    <row r="5" ht="12" customHeight="1">
      <c r="A5" s="6" t="s">
        <v>4</v>
      </c>
      <c r="B5" s="7">
        <v>17805.81</v>
      </c>
      <c r="C5" s="7">
        <v>61331.9</v>
      </c>
      <c r="D5" s="7">
        <v>3363.36</v>
      </c>
      <c r="E5" s="15">
        <f>=SUM(B5:D5)</f>
      </c>
    </row>
    <row r="6" ht="12" customHeight="1">
      <c r="A6" s="6" t="s">
        <v>5</v>
      </c>
      <c r="B6" s="7">
        <v>9923.89</v>
      </c>
      <c r="C6" s="7">
        <v>55573.79</v>
      </c>
      <c r="D6" s="7">
        <v>1874.53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2429.96</v>
      </c>
      <c r="C8" s="7">
        <v>8370.29</v>
      </c>
      <c r="D8" s="7">
        <v>458.99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31714.11</v>
      </c>
      <c r="C13" s="5">
        <v>109237.84</v>
      </c>
      <c r="D13" s="5">
        <v>5990.27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4818.15</v>
      </c>
      <c r="C15" s="7">
        <v>16595.56</v>
      </c>
      <c r="D15" s="7">
        <v>909.97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7250.68</v>
      </c>
      <c r="C17" s="7">
        <v>24977.8</v>
      </c>
      <c r="D17" s="7">
        <v>1368.24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5267.02</v>
      </c>
      <c r="C23" s="5">
        <v>14206.52</v>
      </c>
      <c r="D23" s="5">
        <v>994.88</v>
      </c>
      <c r="E23" s="16">
        <f>=SUM(B23:D23)</f>
      </c>
    </row>
    <row r="24" ht="12" customHeight="1">
      <c r="A24" s="6" t="s">
        <v>21</v>
      </c>
      <c r="B24" s="7">
        <v>242.98</v>
      </c>
      <c r="C24" s="7">
        <v>837.04</v>
      </c>
      <c r="D24" s="7">
        <v>45.9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191.16</v>
      </c>
      <c r="C33" s="7">
        <v>63920.35</v>
      </c>
      <c r="D33" s="7">
        <v>36.08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315932.08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NEW LONDON LSD</oddHeader>
    <evenHeader>&amp;CAUDITOR'S OFFICE, HURON COUNTY
STATEMENT OF SEMI-ANNUAL APPORTIONMENT OF TAXES
MADE AT THE SECOND HALF REAL ESTATE SETTLEMENT TAX YEAR 2025, WITH THE COUNTY TREASURER FOR NEW LONDON LSD</evenHeader>
    <firstHeader>&amp;CAUDITOR'S OFFICE, HURON COUNTY
STATEMENT OF SEMI-ANNUAL APPORTIONMENT OF TAXES
MADE AT THE SECOND HALF REAL ESTATE SETTLEMENT TAX YEAR 2025, WITH THE COUNTY TREASURER FOR NEW LONDON LSD</firstHead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83</v>
      </c>
      <c r="C2" s="3" t="s">
        <v>84</v>
      </c>
      <c r="D2" s="3" t="s">
        <v>85</v>
      </c>
      <c r="E2" s="3" t="s">
        <v>86</v>
      </c>
      <c r="F2" s="3" t="s">
        <v>66</v>
      </c>
      <c r="G2" s="3" t="s">
        <v>87</v>
      </c>
      <c r="H2" s="3" t="s">
        <v>88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869374.97</v>
      </c>
      <c r="C4" s="5">
        <v>1459095.32</v>
      </c>
      <c r="D4" s="5">
        <v>285852.87</v>
      </c>
      <c r="E4" s="5">
        <v>135549.83</v>
      </c>
      <c r="F4" s="5">
        <v>460044.75</v>
      </c>
      <c r="G4" s="5">
        <v>547699.93</v>
      </c>
      <c r="H4" s="5">
        <v>756348.35</v>
      </c>
      <c r="I4" s="16">
        <f>=SUM(B4:H4)</f>
      </c>
    </row>
    <row r="5" ht="12" customHeight="1">
      <c r="A5" s="6" t="s">
        <v>4</v>
      </c>
      <c r="B5" s="7">
        <v>138095.77</v>
      </c>
      <c r="C5" s="7">
        <v>254372.52</v>
      </c>
      <c r="D5" s="7">
        <v>57084.5</v>
      </c>
      <c r="E5" s="7">
        <v>53609.9</v>
      </c>
      <c r="F5" s="7">
        <v>114104.18</v>
      </c>
      <c r="G5" s="7">
        <v>88775.9</v>
      </c>
      <c r="H5" s="7">
        <v>122595.42</v>
      </c>
      <c r="I5" s="15">
        <f>=SUM(B5:H5)</f>
      </c>
    </row>
    <row r="6" ht="12" customHeight="1">
      <c r="A6" s="6" t="s">
        <v>5</v>
      </c>
      <c r="B6" s="7">
        <v>53605.51</v>
      </c>
      <c r="C6" s="7">
        <v>248335.75</v>
      </c>
      <c r="D6" s="7">
        <v>43759.55</v>
      </c>
      <c r="E6" s="7">
        <v>32819.72</v>
      </c>
      <c r="F6" s="7">
        <v>65639.4</v>
      </c>
      <c r="G6" s="7">
        <v>34460.71</v>
      </c>
      <c r="H6" s="7">
        <v>47588.58</v>
      </c>
      <c r="I6" s="17">
        <f>=SUM(B6:H6)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15">
        <f>=SUM(B7:H7)</f>
      </c>
    </row>
    <row r="8" ht="12" customHeight="1">
      <c r="A8" s="6" t="s">
        <v>7</v>
      </c>
      <c r="B8" s="7">
        <v>4036.69</v>
      </c>
      <c r="C8" s="7">
        <v>8168.23</v>
      </c>
      <c r="D8" s="7">
        <v>1617.39</v>
      </c>
      <c r="E8" s="7">
        <v>704.79</v>
      </c>
      <c r="F8" s="7">
        <v>2655.27</v>
      </c>
      <c r="G8" s="7">
        <v>2900.46</v>
      </c>
      <c r="H8" s="7">
        <v>4005.29</v>
      </c>
      <c r="I8" s="15">
        <f>=SUM(B8:H8)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5">
        <f>=SUM(B9:H9)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18">
        <f>=SUM(B10:H10)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99900.24</v>
      </c>
      <c r="C13" s="5">
        <v>203733.95</v>
      </c>
      <c r="D13" s="5">
        <v>39914.57</v>
      </c>
      <c r="E13" s="5">
        <v>15573.74</v>
      </c>
      <c r="F13" s="5">
        <v>64237.54</v>
      </c>
      <c r="G13" s="5">
        <v>0</v>
      </c>
      <c r="H13" s="5">
        <v>0</v>
      </c>
      <c r="I13" s="16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5">
        <f>=SUM(B14:H14)</f>
      </c>
    </row>
    <row r="15" ht="12" customHeight="1">
      <c r="A15" s="6" t="s">
        <v>13</v>
      </c>
      <c r="B15" s="7">
        <v>19990.06</v>
      </c>
      <c r="C15" s="7">
        <v>40767.72</v>
      </c>
      <c r="D15" s="7">
        <v>7986.76</v>
      </c>
      <c r="E15" s="7">
        <v>3116.43</v>
      </c>
      <c r="F15" s="7">
        <v>12853.95</v>
      </c>
      <c r="G15" s="7">
        <v>0</v>
      </c>
      <c r="H15" s="7">
        <v>0</v>
      </c>
      <c r="I15" s="15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5">
        <f>=SUM(B16:H16)</f>
      </c>
    </row>
    <row r="17" ht="12" customHeight="1">
      <c r="A17" s="6" t="s">
        <v>15</v>
      </c>
      <c r="B17" s="7">
        <v>28218.11</v>
      </c>
      <c r="C17" s="7">
        <v>57547.05</v>
      </c>
      <c r="D17" s="7">
        <v>11269.93</v>
      </c>
      <c r="E17" s="7">
        <v>4400.63</v>
      </c>
      <c r="F17" s="7">
        <v>18145.63</v>
      </c>
      <c r="G17" s="7">
        <v>20733.61</v>
      </c>
      <c r="H17" s="7">
        <v>28630.49</v>
      </c>
      <c r="I17" s="15">
        <f>=SUM(B17:H17)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7">
        <f>=SUM(B18:H18)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18">
        <f>=SUM(B19:H19)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18">
        <f>=SUM(B20:H20)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19389.74</v>
      </c>
      <c r="C23" s="5">
        <v>35861.95</v>
      </c>
      <c r="D23" s="5">
        <v>7069.05</v>
      </c>
      <c r="E23" s="5">
        <v>4053.82</v>
      </c>
      <c r="F23" s="5">
        <v>11695.29</v>
      </c>
      <c r="G23" s="5">
        <v>12266.83</v>
      </c>
      <c r="H23" s="5">
        <v>16939.9</v>
      </c>
      <c r="I23" s="16">
        <f>=SUM(B23:H23)</f>
      </c>
    </row>
    <row r="24" ht="12" customHeight="1">
      <c r="A24" s="6" t="s">
        <v>21</v>
      </c>
      <c r="B24" s="7">
        <v>403.69</v>
      </c>
      <c r="C24" s="7">
        <v>816.85</v>
      </c>
      <c r="D24" s="7">
        <v>161.74</v>
      </c>
      <c r="E24" s="7">
        <v>70.49</v>
      </c>
      <c r="F24" s="7">
        <v>265.51</v>
      </c>
      <c r="G24" s="7">
        <v>290.05</v>
      </c>
      <c r="H24" s="7">
        <v>400.51</v>
      </c>
      <c r="I24" s="15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5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5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5">
        <f>=SUM(B27:H27)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5">
        <f>=SUM(B28:H28)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5">
        <f>=SUM(B29:H29)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18">
        <f>=SUM(B30:H30)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18">
        <f>=SUM(B32:H32)</f>
      </c>
    </row>
    <row r="33" ht="12" customHeight="1">
      <c r="A33" s="6" t="s">
        <v>29</v>
      </c>
      <c r="B33" s="7">
        <v>2154.6</v>
      </c>
      <c r="C33" s="7">
        <v>59170.34</v>
      </c>
      <c r="D33" s="7">
        <v>11692.36</v>
      </c>
      <c r="E33" s="7">
        <v>778.74</v>
      </c>
      <c r="F33" s="7">
        <v>19124.62</v>
      </c>
      <c r="G33" s="7">
        <v>1405.49</v>
      </c>
      <c r="H33" s="7">
        <v>1940.92</v>
      </c>
      <c r="I33" s="15">
        <f>=SUM(B33:H33)</f>
      </c>
    </row>
    <row r="34" ht="12" customHeight="1">
      <c r="A34" s="6" t="s">
        <v>30</v>
      </c>
      <c r="B34" s="7">
        <v>181735.51</v>
      </c>
      <c r="C34" s="7">
        <v>262634.3</v>
      </c>
      <c r="D34" s="7">
        <v>53963.54</v>
      </c>
      <c r="E34" s="7">
        <v>39804.03</v>
      </c>
      <c r="F34" s="7">
        <v>94621.54</v>
      </c>
      <c r="G34" s="7">
        <v>128421.3</v>
      </c>
      <c r="H34" s="7">
        <v>177344.05</v>
      </c>
      <c r="I34" s="15">
        <f>=SUM(B34:H34)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18">
        <f>=SUM(B35:H35)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1"/>
      <c r="I37" s="10"/>
    </row>
    <row r="38" ht="12" customHeight="1">
      <c r="A38" s="6" t="s">
        <v>33</v>
      </c>
      <c r="B38" s="5">
        <v>0</v>
      </c>
      <c r="C38" s="5">
        <v>377180.66</v>
      </c>
      <c r="D38" s="5">
        <v>73893.7</v>
      </c>
      <c r="E38" s="5">
        <v>0</v>
      </c>
      <c r="F38" s="5">
        <v>118924.22</v>
      </c>
      <c r="G38" s="5">
        <v>0</v>
      </c>
      <c r="H38" s="5">
        <v>0</v>
      </c>
      <c r="I38" s="16">
        <f>=SUM(B38:H38)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3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3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NORWALK CSD</oddHeader>
    <evenHeader>&amp;CAUDITOR'S OFFICE, HURON COUNTY
STATEMENT OF SEMI-ANNUAL APPORTIONMENT OF TAXES
MADE AT THE SECOND HALF REAL ESTATE SETTLEMENT TAX YEAR 2025, WITH THE COUNTY TREASURER FOR NORWALK CSD</evenHeader>
    <firstHeader>&amp;CAUDITOR'S OFFICE, HURON COUNTY
STATEMENT OF SEMI-ANNUAL APPORTIONMENT OF TAXES
MADE AT THE SECOND HALF REAL ESTATE SETTLEMENT TAX YEAR 2025, WITH THE COUNTY TREASURER FOR NORWALK CSD</firstHead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89</v>
      </c>
      <c r="C2" s="3" t="s">
        <v>90</v>
      </c>
      <c r="D2" s="3" t="s">
        <v>91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26114.81</v>
      </c>
      <c r="C4" s="5">
        <v>76300.05</v>
      </c>
      <c r="D4" s="5">
        <v>20179.81</v>
      </c>
      <c r="E4" s="16">
        <f>=SUM(B4:D4)</f>
      </c>
    </row>
    <row r="5" ht="12" customHeight="1">
      <c r="A5" s="6" t="s">
        <v>4</v>
      </c>
      <c r="B5" s="7">
        <v>5797.01</v>
      </c>
      <c r="C5" s="7">
        <v>23854.8</v>
      </c>
      <c r="D5" s="7">
        <v>4479.51</v>
      </c>
      <c r="E5" s="15">
        <f>=SUM(B5:D5)</f>
      </c>
    </row>
    <row r="6" ht="12" customHeight="1">
      <c r="A6" s="6" t="s">
        <v>5</v>
      </c>
      <c r="B6" s="7">
        <v>798.4</v>
      </c>
      <c r="C6" s="7">
        <v>3864.98</v>
      </c>
      <c r="D6" s="7">
        <v>616.95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812.49</v>
      </c>
      <c r="C8" s="7">
        <v>3017.93</v>
      </c>
      <c r="D8" s="7">
        <v>627.8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3197.95</v>
      </c>
      <c r="C13" s="5">
        <v>11338.42</v>
      </c>
      <c r="D13" s="5">
        <v>2471.12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584.65</v>
      </c>
      <c r="C15" s="7">
        <v>2073.07</v>
      </c>
      <c r="D15" s="7">
        <v>451.73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1225.17</v>
      </c>
      <c r="C17" s="7">
        <v>4343.26</v>
      </c>
      <c r="D17" s="7">
        <v>946.78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610.25</v>
      </c>
      <c r="C23" s="5">
        <v>1948.56</v>
      </c>
      <c r="D23" s="5">
        <v>471.58</v>
      </c>
      <c r="E23" s="16">
        <f>=SUM(B23:D23)</f>
      </c>
    </row>
    <row r="24" ht="12" customHeight="1">
      <c r="A24" s="6" t="s">
        <v>21</v>
      </c>
      <c r="B24" s="7">
        <v>81.26</v>
      </c>
      <c r="C24" s="7">
        <v>301.79</v>
      </c>
      <c r="D24" s="7">
        <v>62.79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84.23</v>
      </c>
      <c r="C33" s="7">
        <v>4678.77</v>
      </c>
      <c r="D33" s="7">
        <v>65.09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21977.96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PLYMOUTH LSD</oddHeader>
    <evenHeader>&amp;CAUDITOR'S OFFICE, HURON COUNTY
STATEMENT OF SEMI-ANNUAL APPORTIONMENT OF TAXES
MADE AT THE SECOND HALF REAL ESTATE SETTLEMENT TAX YEAR 2025, WITH THE COUNTY TREASURER FOR PLYMOUTH LSD</evenHeader>
    <firstHeader>&amp;CAUDITOR'S OFFICE, HURON COUNTY
STATEMENT OF SEMI-ANNUAL APPORTIONMENT OF TAXES
MADE AT THE SECOND HALF REAL ESTATE SETTLEMENT TAX YEAR 2025, WITH THE COUNTY TREASURER FOR PLYMOUTH LSD</firstHead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92</v>
      </c>
      <c r="C2" s="3" t="s">
        <v>93</v>
      </c>
      <c r="D2" s="3" t="s">
        <v>94</v>
      </c>
      <c r="E2" s="3" t="s">
        <v>95</v>
      </c>
      <c r="F2" s="3" t="s">
        <v>96</v>
      </c>
      <c r="G2" s="3" t="s">
        <v>97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51861.48</v>
      </c>
      <c r="C4" s="5">
        <v>74726.16</v>
      </c>
      <c r="D4" s="5">
        <v>28141.52</v>
      </c>
      <c r="E4" s="5">
        <v>16443.87</v>
      </c>
      <c r="F4" s="5">
        <v>41109.88</v>
      </c>
      <c r="G4" s="5">
        <v>2752.52</v>
      </c>
      <c r="H4" s="16">
        <f>=SUM(B4:G4)</f>
      </c>
    </row>
    <row r="5" ht="12" customHeight="1">
      <c r="A5" s="6" t="s">
        <v>4</v>
      </c>
      <c r="B5" s="7">
        <v>151.28</v>
      </c>
      <c r="C5" s="7">
        <v>430.83</v>
      </c>
      <c r="D5" s="7">
        <v>182.39</v>
      </c>
      <c r="E5" s="7">
        <v>47.95</v>
      </c>
      <c r="F5" s="7">
        <v>119.93</v>
      </c>
      <c r="G5" s="7">
        <v>15.29</v>
      </c>
      <c r="H5" s="15">
        <f>=SUM(B5:G5)</f>
      </c>
    </row>
    <row r="6" ht="12" customHeight="1">
      <c r="A6" s="6" t="s">
        <v>5</v>
      </c>
      <c r="B6" s="7">
        <v>1934.34</v>
      </c>
      <c r="C6" s="7">
        <v>9058.29</v>
      </c>
      <c r="D6" s="7">
        <v>3302.51</v>
      </c>
      <c r="E6" s="7">
        <v>613.31</v>
      </c>
      <c r="F6" s="7">
        <v>1533.32</v>
      </c>
      <c r="G6" s="7">
        <v>235.9</v>
      </c>
      <c r="H6" s="17">
        <f>=SUM(B6:G6)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15">
        <f>=SUM(B7:G7)</f>
      </c>
    </row>
    <row r="8" ht="12" customHeight="1">
      <c r="A8" s="6" t="s">
        <v>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15">
        <f>=SUM(B8:G8)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5">
        <f>=SUM(B9:G9)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18">
        <f>=SUM(B10:G10)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6559.57</v>
      </c>
      <c r="C13" s="5">
        <v>18479.07</v>
      </c>
      <c r="D13" s="5">
        <v>6958.75</v>
      </c>
      <c r="E13" s="5">
        <v>2079.8</v>
      </c>
      <c r="F13" s="5">
        <v>5199.56</v>
      </c>
      <c r="G13" s="5">
        <v>347.94</v>
      </c>
      <c r="H13" s="16">
        <f>=SUM(B13:G13)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5">
        <f>=SUM(B14:G14)</f>
      </c>
    </row>
    <row r="15" ht="12" customHeight="1">
      <c r="A15" s="6" t="s">
        <v>13</v>
      </c>
      <c r="B15" s="7">
        <v>645.83</v>
      </c>
      <c r="C15" s="7">
        <v>1819.4</v>
      </c>
      <c r="D15" s="7">
        <v>685.12</v>
      </c>
      <c r="E15" s="7">
        <v>204.82</v>
      </c>
      <c r="F15" s="7">
        <v>511.93</v>
      </c>
      <c r="G15" s="7">
        <v>34.29</v>
      </c>
      <c r="H15" s="15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5">
        <f>=SUM(B16:G16)</f>
      </c>
    </row>
    <row r="17" ht="12" customHeight="1">
      <c r="A17" s="6" t="s">
        <v>15</v>
      </c>
      <c r="B17" s="7">
        <v>778.69</v>
      </c>
      <c r="C17" s="7">
        <v>2193.24</v>
      </c>
      <c r="D17" s="7">
        <v>826.15</v>
      </c>
      <c r="E17" s="7">
        <v>246.74</v>
      </c>
      <c r="F17" s="7">
        <v>617.05</v>
      </c>
      <c r="G17" s="7">
        <v>41.48</v>
      </c>
      <c r="H17" s="15">
        <f>=SUM(B17:G17)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7">
        <f>=SUM(B18:G18)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18">
        <f>=SUM(B19:G19)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18">
        <f>=SUM(B20:G20)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982.11</v>
      </c>
      <c r="C23" s="5">
        <v>1533.08</v>
      </c>
      <c r="D23" s="5">
        <v>575.73</v>
      </c>
      <c r="E23" s="5">
        <v>311.37</v>
      </c>
      <c r="F23" s="5">
        <v>778.48</v>
      </c>
      <c r="G23" s="5">
        <v>54.67</v>
      </c>
      <c r="H23" s="16">
        <f>=SUM(B23:G23)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5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5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5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5">
        <f>=SUM(B27:G27)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15">
        <f>=SUM(B28:G28)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5">
        <f>=SUM(B29:G29)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18">
        <f>=SUM(B30:G30)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18">
        <f>=SUM(B32:G32)</f>
      </c>
    </row>
    <row r="33" ht="12" customHeight="1">
      <c r="A33" s="6" t="s">
        <v>29</v>
      </c>
      <c r="B33" s="7">
        <v>0</v>
      </c>
      <c r="C33" s="7">
        <v>23497.06</v>
      </c>
      <c r="D33" s="7">
        <v>8848.4</v>
      </c>
      <c r="E33" s="7">
        <v>0</v>
      </c>
      <c r="F33" s="7">
        <v>0</v>
      </c>
      <c r="G33" s="7">
        <v>0</v>
      </c>
      <c r="H33" s="15">
        <f>=SUM(B33:G33)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5">
        <f>=SUM(B34:G34)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18">
        <f>=SUM(B35:G35)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0"/>
    </row>
    <row r="38" ht="12" customHeight="1">
      <c r="A38" s="6" t="s">
        <v>33</v>
      </c>
      <c r="B38" s="5">
        <v>0</v>
      </c>
      <c r="C38" s="5">
        <v>97768.82</v>
      </c>
      <c r="D38" s="5">
        <v>36817.06</v>
      </c>
      <c r="E38" s="5">
        <v>0</v>
      </c>
      <c r="F38" s="5">
        <v>0</v>
      </c>
      <c r="G38" s="5">
        <v>0</v>
      </c>
      <c r="H38" s="16">
        <f>=SUM(B38:G38)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SENECA EAST LSD</oddHeader>
    <evenHeader>&amp;CAUDITOR'S OFFICE, HURON COUNTY
STATEMENT OF SEMI-ANNUAL APPORTIONMENT OF TAXES
MADE AT THE SECOND HALF REAL ESTATE SETTLEMENT TAX YEAR 2025, WITH THE COUNTY TREASURER FOR SENECA EAST LSD</evenHeader>
    <firstHeader>&amp;CAUDITOR'S OFFICE, HURON COUNTY
STATEMENT OF SEMI-ANNUAL APPORTIONMENT OF TAXES
MADE AT THE SECOND HALF REAL ESTATE SETTLEMENT TAX YEAR 2025, WITH THE COUNTY TREASURER FOR SENECA EAST LSD</firstHead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74</v>
      </c>
      <c r="C2" s="3" t="s">
        <v>98</v>
      </c>
      <c r="D2" s="3" t="s">
        <v>99</v>
      </c>
      <c r="E2" s="3" t="s">
        <v>100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240027.46</v>
      </c>
      <c r="C4" s="5">
        <v>105026.28</v>
      </c>
      <c r="D4" s="5">
        <v>447741.19</v>
      </c>
      <c r="E4" s="5">
        <v>35102.7</v>
      </c>
      <c r="F4" s="16">
        <f>=SUM(B4:E4)</f>
      </c>
    </row>
    <row r="5" ht="12" customHeight="1">
      <c r="A5" s="6" t="s">
        <v>4</v>
      </c>
      <c r="B5" s="7">
        <v>12142.46</v>
      </c>
      <c r="C5" s="7">
        <v>8237.3</v>
      </c>
      <c r="D5" s="7">
        <v>35117.11</v>
      </c>
      <c r="E5" s="7">
        <v>2451.76</v>
      </c>
      <c r="F5" s="15">
        <f>=SUM(B5:E5)</f>
      </c>
    </row>
    <row r="6" ht="12" customHeight="1">
      <c r="A6" s="6" t="s">
        <v>5</v>
      </c>
      <c r="B6" s="7">
        <v>11692.97</v>
      </c>
      <c r="C6" s="7">
        <v>14811.04</v>
      </c>
      <c r="D6" s="7">
        <v>63142</v>
      </c>
      <c r="E6" s="7">
        <v>2598.43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1459.56</v>
      </c>
      <c r="C8" s="7">
        <v>960.52</v>
      </c>
      <c r="D8" s="7">
        <v>4095.14</v>
      </c>
      <c r="E8" s="7">
        <v>253.76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29487.51</v>
      </c>
      <c r="C13" s="5">
        <v>19297.86</v>
      </c>
      <c r="D13" s="5">
        <v>82269.3</v>
      </c>
      <c r="E13" s="5">
        <v>0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3637.23</v>
      </c>
      <c r="C15" s="7">
        <v>2380.39</v>
      </c>
      <c r="D15" s="7">
        <v>10147.81</v>
      </c>
      <c r="E15" s="7">
        <v>0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5797.55</v>
      </c>
      <c r="C17" s="7">
        <v>3795.3</v>
      </c>
      <c r="D17" s="7">
        <v>16176.52</v>
      </c>
      <c r="E17" s="7">
        <v>998.05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4830.09</v>
      </c>
      <c r="C23" s="5">
        <v>2349.04</v>
      </c>
      <c r="D23" s="5">
        <v>10014.11</v>
      </c>
      <c r="E23" s="5">
        <v>735.63</v>
      </c>
      <c r="F23" s="16">
        <f>=SUM(B23:E23)</f>
      </c>
    </row>
    <row r="24" ht="12" customHeight="1">
      <c r="A24" s="6" t="s">
        <v>21</v>
      </c>
      <c r="B24" s="7">
        <v>145.95</v>
      </c>
      <c r="C24" s="7">
        <v>96.06</v>
      </c>
      <c r="D24" s="7">
        <v>409.52</v>
      </c>
      <c r="E24" s="7">
        <v>25.37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43.08</v>
      </c>
      <c r="C33" s="7">
        <v>14555.49</v>
      </c>
      <c r="D33" s="7">
        <v>62053.21</v>
      </c>
      <c r="E33" s="7">
        <v>8.45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68650</v>
      </c>
      <c r="D38" s="5">
        <v>292665.54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SOUTH CENTRAL LSD</oddHeader>
    <evenHeader>&amp;CAUDITOR'S OFFICE, HURON COUNTY
STATEMENT OF SEMI-ANNUAL APPORTIONMENT OF TAXES
MADE AT THE SECOND HALF REAL ESTATE SETTLEMENT TAX YEAR 2025, WITH THE COUNTY TREASURER FOR SOUTH CENTRAL LSD</evenHeader>
    <firstHeader>&amp;CAUDITOR'S OFFICE, HURON COUNTY
STATEMENT OF SEMI-ANNUAL APPORTIONMENT OF TAXES
MADE AT THE SECOND HALF REAL ESTATE SETTLEMENT TAX YEAR 2025, WITH THE COUNTY TREASURER FOR SOUTH CENTRAL LSD</firstHead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101</v>
      </c>
      <c r="C2" s="3" t="s">
        <v>99</v>
      </c>
      <c r="D2" s="3" t="s">
        <v>102</v>
      </c>
      <c r="E2" s="3" t="s">
        <v>103</v>
      </c>
      <c r="F2" s="3" t="s">
        <v>104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18015.63</v>
      </c>
      <c r="C4" s="5">
        <v>57145.73</v>
      </c>
      <c r="D4" s="5">
        <v>13536.04</v>
      </c>
      <c r="E4" s="5">
        <v>7108.75</v>
      </c>
      <c r="F4" s="5">
        <v>1385.83</v>
      </c>
      <c r="G4" s="16">
        <f>=SUM(B4:F4)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15">
        <f>=SUM(B5:F5)</f>
      </c>
    </row>
    <row r="6" ht="12" customHeight="1">
      <c r="A6" s="6" t="s">
        <v>5</v>
      </c>
      <c r="B6" s="7">
        <v>378.99</v>
      </c>
      <c r="C6" s="7">
        <v>2489.05</v>
      </c>
      <c r="D6" s="7">
        <v>284.76</v>
      </c>
      <c r="E6" s="7">
        <v>149.55</v>
      </c>
      <c r="F6" s="7">
        <v>51.2</v>
      </c>
      <c r="G6" s="17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5">
        <f>=SUM(B7:F7)</f>
      </c>
    </row>
    <row r="8" ht="12" customHeight="1">
      <c r="A8" s="6" t="s">
        <v>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15">
        <f>=SUM(B8:F8)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5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8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2120.64</v>
      </c>
      <c r="C13" s="5">
        <v>9354.82</v>
      </c>
      <c r="D13" s="5">
        <v>1593.42</v>
      </c>
      <c r="E13" s="5">
        <v>836.82</v>
      </c>
      <c r="F13" s="5">
        <v>163.14</v>
      </c>
      <c r="G13" s="16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5">
        <f>=SUM(B14:F14)</f>
      </c>
    </row>
    <row r="15" ht="12" customHeight="1">
      <c r="A15" s="6" t="s">
        <v>13</v>
      </c>
      <c r="B15" s="7">
        <v>345.77</v>
      </c>
      <c r="C15" s="7">
        <v>1525.2</v>
      </c>
      <c r="D15" s="7">
        <v>259.78</v>
      </c>
      <c r="E15" s="7">
        <v>136.45</v>
      </c>
      <c r="F15" s="7">
        <v>26.57</v>
      </c>
      <c r="G15" s="15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5">
        <f>=SUM(B16:F16)</f>
      </c>
    </row>
    <row r="17" ht="12" customHeight="1">
      <c r="A17" s="6" t="s">
        <v>15</v>
      </c>
      <c r="B17" s="7">
        <v>408.45</v>
      </c>
      <c r="C17" s="7">
        <v>1801.86</v>
      </c>
      <c r="D17" s="7">
        <v>306.79</v>
      </c>
      <c r="E17" s="7">
        <v>161.11</v>
      </c>
      <c r="F17" s="7">
        <v>31.34</v>
      </c>
      <c r="G17" s="15">
        <f>=SUM(B17:F17)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17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8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8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334.86</v>
      </c>
      <c r="C23" s="5">
        <v>1085.61</v>
      </c>
      <c r="D23" s="5">
        <v>251.62</v>
      </c>
      <c r="E23" s="5">
        <v>132.13</v>
      </c>
      <c r="F23" s="5">
        <v>26.16</v>
      </c>
      <c r="G23" s="16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5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5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5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5">
        <f>=SUM(B27:F27)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15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5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8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8">
        <f>=SUM(B32:F32)</f>
      </c>
    </row>
    <row r="33" ht="12" customHeight="1">
      <c r="A33" s="6" t="s">
        <v>29</v>
      </c>
      <c r="B33" s="7">
        <v>0</v>
      </c>
      <c r="C33" s="7">
        <v>5721.42</v>
      </c>
      <c r="D33" s="7">
        <v>0</v>
      </c>
      <c r="E33" s="7">
        <v>0</v>
      </c>
      <c r="F33" s="7">
        <v>0</v>
      </c>
      <c r="G33" s="15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5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8">
        <f>=SUM(B35:F35)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0"/>
    </row>
    <row r="38" ht="12" customHeight="1">
      <c r="A38" s="6" t="s">
        <v>33</v>
      </c>
      <c r="B38" s="5">
        <v>0</v>
      </c>
      <c r="C38" s="5">
        <v>28524.48</v>
      </c>
      <c r="D38" s="5">
        <v>0</v>
      </c>
      <c r="E38" s="5">
        <v>0</v>
      </c>
      <c r="F38" s="5">
        <v>0</v>
      </c>
      <c r="G38" s="16">
        <f>=SUM(B38:F38)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WELLINGTON EVSD</oddHeader>
    <evenHeader>&amp;CAUDITOR'S OFFICE, HURON COUNTY
STATEMENT OF SEMI-ANNUAL APPORTIONMENT OF TAXES
MADE AT THE SECOND HALF REAL ESTATE SETTLEMENT TAX YEAR 2025, WITH THE COUNTY TREASURER FOR WELLINGTON EVSD</evenHeader>
    <firstHeader>&amp;CAUDITOR'S OFFICE, HURON COUNTY
STATEMENT OF SEMI-ANNUAL APPORTIONMENT OF TAXES
MADE AT THE SECOND HALF REAL ESTATE SETTLEMENT TAX YEAR 2025, WITH THE COUNTY TREASURER FOR WELLINGTON EVSD</firstHead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74</v>
      </c>
      <c r="C2" s="3" t="s">
        <v>105</v>
      </c>
      <c r="D2" s="3" t="s">
        <v>106</v>
      </c>
      <c r="E2" s="3" t="s">
        <v>107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371117.1</v>
      </c>
      <c r="C4" s="5">
        <v>165237.57</v>
      </c>
      <c r="D4" s="5">
        <v>594116.21</v>
      </c>
      <c r="E4" s="5">
        <v>182600.19</v>
      </c>
      <c r="F4" s="16">
        <f>=SUM(B4:E4)</f>
      </c>
    </row>
    <row r="5" ht="12" customHeight="1">
      <c r="A5" s="6" t="s">
        <v>4</v>
      </c>
      <c r="B5" s="7">
        <v>24325.32</v>
      </c>
      <c r="C5" s="7">
        <v>15000.11</v>
      </c>
      <c r="D5" s="7">
        <v>53936.75</v>
      </c>
      <c r="E5" s="7">
        <v>18317.14</v>
      </c>
      <c r="F5" s="15">
        <f>=SUM(B5:E5)</f>
      </c>
    </row>
    <row r="6" ht="12" customHeight="1">
      <c r="A6" s="6" t="s">
        <v>5</v>
      </c>
      <c r="B6" s="7">
        <v>41934.61</v>
      </c>
      <c r="C6" s="7">
        <v>43798.39</v>
      </c>
      <c r="D6" s="7">
        <v>157487.87</v>
      </c>
      <c r="E6" s="7">
        <v>46594.06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2563.96</v>
      </c>
      <c r="C8" s="7">
        <v>1552.51</v>
      </c>
      <c r="D8" s="7">
        <v>5582.46</v>
      </c>
      <c r="E8" s="7">
        <v>1735.15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44585.8</v>
      </c>
      <c r="C13" s="5">
        <v>26937.53</v>
      </c>
      <c r="D13" s="5">
        <v>96862.74</v>
      </c>
      <c r="E13" s="5">
        <v>29772.34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6939.8</v>
      </c>
      <c r="C15" s="7">
        <v>4192.83</v>
      </c>
      <c r="D15" s="7">
        <v>15076.58</v>
      </c>
      <c r="E15" s="7">
        <v>4633.94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8919.3</v>
      </c>
      <c r="C17" s="7">
        <v>5388.52</v>
      </c>
      <c r="D17" s="7">
        <v>19379.53</v>
      </c>
      <c r="E17" s="7">
        <v>5957.08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8008.78</v>
      </c>
      <c r="C23" s="5">
        <v>4106.75</v>
      </c>
      <c r="D23" s="5">
        <v>14766.01</v>
      </c>
      <c r="E23" s="5">
        <v>4537.4</v>
      </c>
      <c r="F23" s="16">
        <f>=SUM(B23:E23)</f>
      </c>
    </row>
    <row r="24" ht="12" customHeight="1">
      <c r="A24" s="6" t="s">
        <v>21</v>
      </c>
      <c r="B24" s="7">
        <v>256.4</v>
      </c>
      <c r="C24" s="7">
        <v>155.25</v>
      </c>
      <c r="D24" s="7">
        <v>558.24</v>
      </c>
      <c r="E24" s="7">
        <v>173.49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0</v>
      </c>
      <c r="C33" s="7">
        <v>14230.86</v>
      </c>
      <c r="D33" s="7">
        <v>51171.22</v>
      </c>
      <c r="E33" s="7">
        <v>15727.96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75299.62</v>
      </c>
      <c r="D38" s="5">
        <v>270758.92</v>
      </c>
      <c r="E38" s="5">
        <v>83221.16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WESTERN RESERVE LSD (HURON CO.)</oddHeader>
    <evenHeader>&amp;CAUDITOR'S OFFICE, HURON COUNTY
STATEMENT OF SEMI-ANNUAL APPORTIONMENT OF TAXES
MADE AT THE SECOND HALF REAL ESTATE SETTLEMENT TAX YEAR 2025, WITH THE COUNTY TREASURER FOR WESTERN RESERVE LSD (HURON CO.)</evenHeader>
    <firstHeader>&amp;CAUDITOR'S OFFICE, HURON COUNTY
STATEMENT OF SEMI-ANNUAL APPORTIONMENT OF TAXES
MADE AT THE SECOND HALF REAL ESTATE SETTLEMENT TAX YEAR 2025, WITH THE COUNTY TREASURER FOR WESTERN RESERVE LSD (HURON CO.)</firstHead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62</v>
      </c>
      <c r="C2" s="3" t="s">
        <v>108</v>
      </c>
      <c r="D2" s="3" t="s">
        <v>109</v>
      </c>
      <c r="E2" s="3" t="s">
        <v>110</v>
      </c>
      <c r="F2" s="3" t="s">
        <v>111</v>
      </c>
      <c r="G2" s="3" t="s">
        <v>112</v>
      </c>
      <c r="H2" s="3" t="s">
        <v>113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473904.87</v>
      </c>
      <c r="C4" s="5">
        <v>909362.22</v>
      </c>
      <c r="D4" s="5">
        <v>108739.98</v>
      </c>
      <c r="E4" s="5">
        <v>203036.17</v>
      </c>
      <c r="F4" s="5">
        <v>391485.23</v>
      </c>
      <c r="G4" s="5">
        <v>164836.11</v>
      </c>
      <c r="H4" s="5">
        <v>35116.15</v>
      </c>
      <c r="I4" s="16">
        <f>=SUM(B4:H4)</f>
      </c>
    </row>
    <row r="5" ht="12" customHeight="1">
      <c r="A5" s="6" t="s">
        <v>4</v>
      </c>
      <c r="B5" s="7">
        <v>99339.41</v>
      </c>
      <c r="C5" s="7">
        <v>320991.14</v>
      </c>
      <c r="D5" s="7">
        <v>44419.69</v>
      </c>
      <c r="E5" s="7">
        <v>89490.95</v>
      </c>
      <c r="F5" s="7">
        <v>82062.98</v>
      </c>
      <c r="G5" s="7">
        <v>34552.78</v>
      </c>
      <c r="H5" s="7">
        <v>7558.55</v>
      </c>
      <c r="I5" s="15">
        <f>=SUM(B5:H5)</f>
      </c>
    </row>
    <row r="6" ht="12" customHeight="1">
      <c r="A6" s="6" t="s">
        <v>5</v>
      </c>
      <c r="B6" s="7">
        <v>43508.24</v>
      </c>
      <c r="C6" s="7">
        <v>267669.98</v>
      </c>
      <c r="D6" s="7">
        <v>28374.91</v>
      </c>
      <c r="E6" s="7">
        <v>47291.56</v>
      </c>
      <c r="F6" s="7">
        <v>35941.56</v>
      </c>
      <c r="G6" s="7">
        <v>15133.31</v>
      </c>
      <c r="H6" s="7">
        <v>3310.43</v>
      </c>
      <c r="I6" s="17">
        <f>=SUM(B6:H6)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15">
        <f>=SUM(B7:H7)</f>
      </c>
    </row>
    <row r="8" ht="12" customHeight="1">
      <c r="A8" s="6" t="s">
        <v>7</v>
      </c>
      <c r="B8" s="7">
        <v>8663.1</v>
      </c>
      <c r="C8" s="7">
        <v>22914.4</v>
      </c>
      <c r="D8" s="7">
        <v>2848.06</v>
      </c>
      <c r="E8" s="7">
        <v>5435.83</v>
      </c>
      <c r="F8" s="7">
        <v>7156.54</v>
      </c>
      <c r="G8" s="7">
        <v>3013.21</v>
      </c>
      <c r="H8" s="7">
        <v>725.01</v>
      </c>
      <c r="I8" s="15">
        <f>=SUM(B8:H8)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5">
        <f>=SUM(B9:H9)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18">
        <f>=SUM(B10:H10)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57112.29</v>
      </c>
      <c r="C13" s="5">
        <v>142385.97</v>
      </c>
      <c r="D13" s="5">
        <v>17024.49</v>
      </c>
      <c r="E13" s="5">
        <v>31789.4</v>
      </c>
      <c r="F13" s="5">
        <v>47179.72</v>
      </c>
      <c r="G13" s="5">
        <v>19865.37</v>
      </c>
      <c r="H13" s="5">
        <v>0</v>
      </c>
      <c r="I13" s="16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5">
        <f>=SUM(B14:H14)</f>
      </c>
    </row>
    <row r="15" ht="12" customHeight="1">
      <c r="A15" s="6" t="s">
        <v>13</v>
      </c>
      <c r="B15" s="7">
        <v>8814.94</v>
      </c>
      <c r="C15" s="7">
        <v>21976.4</v>
      </c>
      <c r="D15" s="7">
        <v>2627.43</v>
      </c>
      <c r="E15" s="7">
        <v>4906.55</v>
      </c>
      <c r="F15" s="7">
        <v>7281.49</v>
      </c>
      <c r="G15" s="7">
        <v>3066.28</v>
      </c>
      <c r="H15" s="7">
        <v>0</v>
      </c>
      <c r="I15" s="15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5">
        <f>=SUM(B16:H16)</f>
      </c>
    </row>
    <row r="17" ht="12" customHeight="1">
      <c r="A17" s="6" t="s">
        <v>15</v>
      </c>
      <c r="B17" s="7">
        <v>15652.78</v>
      </c>
      <c r="C17" s="7">
        <v>39021.15</v>
      </c>
      <c r="D17" s="7">
        <v>4665.99</v>
      </c>
      <c r="E17" s="7">
        <v>8711.43</v>
      </c>
      <c r="F17" s="7">
        <v>12925.63</v>
      </c>
      <c r="G17" s="7">
        <v>5447.31</v>
      </c>
      <c r="H17" s="7">
        <v>1363.55</v>
      </c>
      <c r="I17" s="15">
        <f>=SUM(B17:H17)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7">
        <f>=SUM(B18:H18)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18">
        <f>=SUM(B19:H19)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18">
        <f>=SUM(B20:H20)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11385.32</v>
      </c>
      <c r="C23" s="5">
        <v>27687.75</v>
      </c>
      <c r="D23" s="5">
        <v>3356.57</v>
      </c>
      <c r="E23" s="5">
        <v>6285.17</v>
      </c>
      <c r="F23" s="5">
        <v>9405.27</v>
      </c>
      <c r="G23" s="5">
        <v>3960.14</v>
      </c>
      <c r="H23" s="5">
        <v>850.31</v>
      </c>
      <c r="I23" s="16">
        <f>=SUM(B23:H23)</f>
      </c>
    </row>
    <row r="24" ht="12" customHeight="1">
      <c r="A24" s="6" t="s">
        <v>21</v>
      </c>
      <c r="B24" s="7">
        <v>866.3</v>
      </c>
      <c r="C24" s="7">
        <v>2290.49</v>
      </c>
      <c r="D24" s="7">
        <v>284.8</v>
      </c>
      <c r="E24" s="7">
        <v>543.6</v>
      </c>
      <c r="F24" s="7">
        <v>715.69</v>
      </c>
      <c r="G24" s="7">
        <v>301.31</v>
      </c>
      <c r="H24" s="7">
        <v>72.52</v>
      </c>
      <c r="I24" s="15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5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5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5">
        <f>=SUM(B27:H27)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5">
        <f>=SUM(B28:H28)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5">
        <f>=SUM(B29:H29)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18">
        <f>=SUM(B30:H30)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18">
        <f>=SUM(B32:H32)</f>
      </c>
    </row>
    <row r="33" ht="12" customHeight="1">
      <c r="A33" s="6" t="s">
        <v>29</v>
      </c>
      <c r="B33" s="7">
        <v>85.3</v>
      </c>
      <c r="C33" s="7">
        <v>70194.9</v>
      </c>
      <c r="D33" s="7">
        <v>8392.41</v>
      </c>
      <c r="E33" s="7">
        <v>15672.07</v>
      </c>
      <c r="F33" s="7">
        <v>70.44</v>
      </c>
      <c r="G33" s="7">
        <v>29.68</v>
      </c>
      <c r="H33" s="7">
        <v>7.12</v>
      </c>
      <c r="I33" s="15">
        <f>=SUM(B33:H33)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5">
        <f>=SUM(B34:H34)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18">
        <f>=SUM(B35:H35)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1"/>
      <c r="I37" s="10"/>
    </row>
    <row r="38" ht="12" customHeight="1">
      <c r="A38" s="6" t="s">
        <v>33</v>
      </c>
      <c r="B38" s="5">
        <v>0</v>
      </c>
      <c r="C38" s="5">
        <v>354303.98</v>
      </c>
      <c r="D38" s="5">
        <v>42361.28</v>
      </c>
      <c r="E38" s="5">
        <v>79103.4</v>
      </c>
      <c r="F38" s="5">
        <v>0</v>
      </c>
      <c r="G38" s="5">
        <v>0</v>
      </c>
      <c r="H38" s="5">
        <v>0</v>
      </c>
      <c r="I38" s="16">
        <f>=SUM(B38:H38)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3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3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WILLARD CSD</oddHeader>
    <evenHeader>&amp;CAUDITOR'S OFFICE, HURON COUNTY
STATEMENT OF SEMI-ANNUAL APPORTIONMENT OF TAXES
MADE AT THE SECOND HALF REAL ESTATE SETTLEMENT TAX YEAR 2025, WITH THE COUNTY TREASURER FOR WILLARD CSD</evenHeader>
    <firstHeader>&amp;CAUDITOR'S OFFICE, HURON COUNTY
STATEMENT OF SEMI-ANNUAL APPORTIONMENT OF TAXES
MADE AT THE SECOND HALF REAL ESTATE SETTLEMENT TAX YEAR 2025, WITH THE COUNTY TREASURER FOR WILLARD CSD</firstHead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114</v>
      </c>
      <c r="C2" s="3" t="s">
        <v>115</v>
      </c>
      <c r="D2" s="3" t="s">
        <v>116</v>
      </c>
      <c r="E2" s="3" t="s">
        <v>117</v>
      </c>
      <c r="F2" s="3" t="s">
        <v>118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336627.3</v>
      </c>
      <c r="C4" s="5">
        <v>463517.27</v>
      </c>
      <c r="D4" s="5">
        <v>150897.86</v>
      </c>
      <c r="E4" s="5">
        <v>150470.96</v>
      </c>
      <c r="F4" s="5">
        <v>1025137.47</v>
      </c>
      <c r="G4" s="16">
        <f>=SUM(B4:F4)</f>
      </c>
    </row>
    <row r="5" ht="12" customHeight="1">
      <c r="A5" s="6" t="s">
        <v>4</v>
      </c>
      <c r="B5" s="7">
        <v>52898.52</v>
      </c>
      <c r="C5" s="7">
        <v>100120.26</v>
      </c>
      <c r="D5" s="7">
        <v>33374.84</v>
      </c>
      <c r="E5" s="7">
        <v>33802.4</v>
      </c>
      <c r="F5" s="7">
        <v>178378.44</v>
      </c>
      <c r="G5" s="15">
        <f>=SUM(B5:F5)</f>
      </c>
    </row>
    <row r="6" ht="12" customHeight="1">
      <c r="A6" s="6" t="s">
        <v>5</v>
      </c>
      <c r="B6" s="7">
        <v>66204.81</v>
      </c>
      <c r="C6" s="7">
        <v>50926.75</v>
      </c>
      <c r="D6" s="7">
        <v>16975.6</v>
      </c>
      <c r="E6" s="7">
        <v>16975.6</v>
      </c>
      <c r="F6" s="7">
        <v>74692.67</v>
      </c>
      <c r="G6" s="17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5">
        <f>=SUM(B7:F7)</f>
      </c>
    </row>
    <row r="8" ht="12" customHeight="1">
      <c r="A8" s="6" t="s">
        <v>7</v>
      </c>
      <c r="B8" s="7">
        <v>2331.45</v>
      </c>
      <c r="C8" s="7">
        <v>3470.04</v>
      </c>
      <c r="D8" s="7">
        <v>1265.61</v>
      </c>
      <c r="E8" s="7">
        <v>1266.88</v>
      </c>
      <c r="F8" s="7">
        <v>8137.88</v>
      </c>
      <c r="G8" s="15">
        <f>=SUM(B8:F8)</f>
      </c>
    </row>
    <row r="9" ht="12" customHeight="1">
      <c r="A9" s="6" t="s">
        <v>8</v>
      </c>
      <c r="B9" s="7">
        <v>529.83</v>
      </c>
      <c r="C9" s="7">
        <v>1002.8</v>
      </c>
      <c r="D9" s="7">
        <v>334.28</v>
      </c>
      <c r="E9" s="7">
        <v>338.57</v>
      </c>
      <c r="F9" s="7">
        <v>1786.64</v>
      </c>
      <c r="G9" s="15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8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39887.53</v>
      </c>
      <c r="C13" s="5">
        <v>54927.08</v>
      </c>
      <c r="D13" s="5">
        <v>0</v>
      </c>
      <c r="E13" s="5">
        <v>0</v>
      </c>
      <c r="F13" s="5">
        <v>0</v>
      </c>
      <c r="G13" s="16">
        <f>=SUM(B13:F13)</f>
      </c>
    </row>
    <row r="14" ht="12" customHeight="1">
      <c r="A14" s="6" t="s">
        <v>12</v>
      </c>
      <c r="B14" s="7">
        <v>-2.21</v>
      </c>
      <c r="C14" s="7">
        <v>-3.05</v>
      </c>
      <c r="D14" s="7">
        <v>0</v>
      </c>
      <c r="E14" s="7">
        <v>0</v>
      </c>
      <c r="F14" s="7">
        <v>0</v>
      </c>
      <c r="G14" s="15">
        <f>=SUM(B14:F14)</f>
      </c>
    </row>
    <row r="15" ht="12" customHeight="1">
      <c r="A15" s="6" t="s">
        <v>13</v>
      </c>
      <c r="B15" s="7">
        <v>6705.14</v>
      </c>
      <c r="C15" s="7">
        <v>9232.1</v>
      </c>
      <c r="D15" s="7">
        <v>0</v>
      </c>
      <c r="E15" s="7">
        <v>0</v>
      </c>
      <c r="F15" s="7">
        <v>0</v>
      </c>
      <c r="G15" s="15">
        <f>=SUM(B15:F15)</f>
      </c>
    </row>
    <row r="16" ht="12" customHeight="1">
      <c r="A16" s="6" t="s">
        <v>14</v>
      </c>
      <c r="B16" s="7">
        <v>-0.55</v>
      </c>
      <c r="C16" s="7">
        <v>-0.76</v>
      </c>
      <c r="D16" s="7">
        <v>0</v>
      </c>
      <c r="E16" s="7">
        <v>0</v>
      </c>
      <c r="F16" s="7">
        <v>0</v>
      </c>
      <c r="G16" s="15">
        <f>=SUM(B16:F16)</f>
      </c>
    </row>
    <row r="17" ht="12" customHeight="1">
      <c r="A17" s="6" t="s">
        <v>15</v>
      </c>
      <c r="B17" s="7">
        <v>9421.99</v>
      </c>
      <c r="C17" s="7">
        <v>12977.06</v>
      </c>
      <c r="D17" s="7">
        <v>4938.54</v>
      </c>
      <c r="E17" s="7">
        <v>4937.47</v>
      </c>
      <c r="F17" s="7">
        <v>33622.24</v>
      </c>
      <c r="G17" s="15">
        <f>=SUM(B17:F17)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17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8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8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8329.1</v>
      </c>
      <c r="C23" s="5">
        <v>11232.71</v>
      </c>
      <c r="D23" s="5">
        <v>3680.66</v>
      </c>
      <c r="E23" s="5">
        <v>3680.56</v>
      </c>
      <c r="F23" s="5">
        <v>23384.66</v>
      </c>
      <c r="G23" s="16">
        <f>=SUM(B23:F23)</f>
      </c>
    </row>
    <row r="24" ht="12" customHeight="1">
      <c r="A24" s="6" t="s">
        <v>21</v>
      </c>
      <c r="B24" s="7">
        <v>233.48</v>
      </c>
      <c r="C24" s="7">
        <v>347.4</v>
      </c>
      <c r="D24" s="7">
        <v>126.62</v>
      </c>
      <c r="E24" s="7">
        <v>126.74</v>
      </c>
      <c r="F24" s="7">
        <v>813.82</v>
      </c>
      <c r="G24" s="15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5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5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5">
        <f>=SUM(B27:F27)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15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5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8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8">
        <f>=SUM(B32:F32)</f>
      </c>
    </row>
    <row r="33" ht="12" customHeight="1">
      <c r="A33" s="6" t="s">
        <v>29</v>
      </c>
      <c r="B33" s="7">
        <v>351.17</v>
      </c>
      <c r="C33" s="7">
        <v>617.14</v>
      </c>
      <c r="D33" s="7">
        <v>211.36</v>
      </c>
      <c r="E33" s="7">
        <v>213.38</v>
      </c>
      <c r="F33" s="7">
        <v>1199.49</v>
      </c>
      <c r="G33" s="15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5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8">
        <f>=SUM(B35:F35)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16">
        <f>=SUM(B38:F38)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EHOVE CAREER CENTER</oddHeader>
    <evenHeader>&amp;CAUDITOR'S OFFICE, HURON COUNTY
STATEMENT OF SEMI-ANNUAL APPORTIONMENT OF TAXES
MADE AT THE SECOND HALF REAL ESTATE SETTLEMENT TAX YEAR 2025, WITH THE COUNTY TREASURER FOR EHOVE CAREER CENTER</evenHeader>
    <firstHeader>&amp;CAUDITOR'S OFFICE, HURON COUNTY
STATEMENT OF SEMI-ANNUAL APPORTIONMENT OF TAXES
MADE AT THE SECOND HALF REAL ESTATE SETTLEMENT TAX YEAR 2025, WITH THE COUNTY TREASURER FOR EHOVE CAREER CENTER</firstHead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13025.67</v>
      </c>
      <c r="C4" s="5">
        <v>416446.07</v>
      </c>
      <c r="D4" s="5">
        <v>480969.54</v>
      </c>
      <c r="E4" s="5">
        <v>351330</v>
      </c>
      <c r="F4" s="5">
        <v>398332.38</v>
      </c>
      <c r="G4" s="16">
        <f>=SUM(B4:F4)</f>
      </c>
    </row>
    <row r="5" ht="12" customHeight="1">
      <c r="A5" s="6" t="s">
        <v>4</v>
      </c>
      <c r="B5" s="7">
        <v>9857.84</v>
      </c>
      <c r="C5" s="7">
        <v>124059.86</v>
      </c>
      <c r="D5" s="7">
        <v>143148.05</v>
      </c>
      <c r="E5" s="7">
        <v>95435.23</v>
      </c>
      <c r="F5" s="7">
        <v>96483.03</v>
      </c>
      <c r="G5" s="15">
        <f>=SUM(B5:F5)</f>
      </c>
    </row>
    <row r="6" ht="12" customHeight="1">
      <c r="A6" s="6" t="s">
        <v>5</v>
      </c>
      <c r="B6" s="7">
        <v>8833.07</v>
      </c>
      <c r="C6" s="7">
        <v>57415.16</v>
      </c>
      <c r="D6" s="7">
        <v>66248.23</v>
      </c>
      <c r="E6" s="7">
        <v>44165.58</v>
      </c>
      <c r="F6" s="7">
        <v>44165.58</v>
      </c>
      <c r="G6" s="17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5">
        <f>=SUM(B7:F7)</f>
      </c>
    </row>
    <row r="8" ht="12" customHeight="1">
      <c r="A8" s="6" t="s">
        <v>7</v>
      </c>
      <c r="B8" s="7">
        <v>205.69</v>
      </c>
      <c r="C8" s="7">
        <v>4356.8</v>
      </c>
      <c r="D8" s="7">
        <v>5030.04</v>
      </c>
      <c r="E8" s="7">
        <v>3567.28</v>
      </c>
      <c r="F8" s="7">
        <v>4343.4</v>
      </c>
      <c r="G8" s="15">
        <f>=SUM(B8:F8)</f>
      </c>
    </row>
    <row r="9" ht="12" customHeight="1">
      <c r="A9" s="6" t="s">
        <v>8</v>
      </c>
      <c r="B9" s="7">
        <v>76.96</v>
      </c>
      <c r="C9" s="7">
        <v>968.44</v>
      </c>
      <c r="D9" s="7">
        <v>1117.46</v>
      </c>
      <c r="E9" s="7">
        <v>744.98</v>
      </c>
      <c r="F9" s="7">
        <v>753.16</v>
      </c>
      <c r="G9" s="15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8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1539.54</v>
      </c>
      <c r="C13" s="5">
        <v>49581.96</v>
      </c>
      <c r="D13" s="5">
        <v>57260.44</v>
      </c>
      <c r="E13" s="5">
        <v>41823.51</v>
      </c>
      <c r="F13" s="5">
        <v>0</v>
      </c>
      <c r="G13" s="16">
        <f>=SUM(B13:F13)</f>
      </c>
    </row>
    <row r="14" ht="12" customHeight="1">
      <c r="A14" s="6" t="s">
        <v>12</v>
      </c>
      <c r="B14" s="7">
        <v>-0.07</v>
      </c>
      <c r="C14" s="7">
        <v>-2.16</v>
      </c>
      <c r="D14" s="7">
        <v>-2.5</v>
      </c>
      <c r="E14" s="7">
        <v>-1.83</v>
      </c>
      <c r="F14" s="7">
        <v>0</v>
      </c>
      <c r="G14" s="15">
        <f>=SUM(B14:F14)</f>
      </c>
    </row>
    <row r="15" ht="12" customHeight="1">
      <c r="A15" s="6" t="s">
        <v>13</v>
      </c>
      <c r="B15" s="7">
        <v>252.42</v>
      </c>
      <c r="C15" s="7">
        <v>8144.15</v>
      </c>
      <c r="D15" s="7">
        <v>9405.51</v>
      </c>
      <c r="E15" s="7">
        <v>6869.71</v>
      </c>
      <c r="F15" s="7">
        <v>0</v>
      </c>
      <c r="G15" s="15">
        <f>=SUM(B15:F15)</f>
      </c>
    </row>
    <row r="16" ht="12" customHeight="1">
      <c r="A16" s="6" t="s">
        <v>14</v>
      </c>
      <c r="B16" s="7">
        <v>-0.02</v>
      </c>
      <c r="C16" s="7">
        <v>-0.54</v>
      </c>
      <c r="D16" s="7">
        <v>-0.62</v>
      </c>
      <c r="E16" s="7">
        <v>-0.46</v>
      </c>
      <c r="F16" s="7">
        <v>0</v>
      </c>
      <c r="G16" s="15">
        <f>=SUM(B16:F16)</f>
      </c>
    </row>
    <row r="17" ht="12" customHeight="1">
      <c r="A17" s="6" t="s">
        <v>15</v>
      </c>
      <c r="B17" s="7">
        <v>390.03</v>
      </c>
      <c r="C17" s="7">
        <v>11959.52</v>
      </c>
      <c r="D17" s="7">
        <v>13834.12</v>
      </c>
      <c r="E17" s="7">
        <v>10083.99</v>
      </c>
      <c r="F17" s="7">
        <v>13402.17</v>
      </c>
      <c r="G17" s="15">
        <f>=SUM(B17:F17)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17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8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8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579.7</v>
      </c>
      <c r="C23" s="5">
        <v>10946.48</v>
      </c>
      <c r="D23" s="5">
        <v>12639.01</v>
      </c>
      <c r="E23" s="5">
        <v>8988.51</v>
      </c>
      <c r="F23" s="5">
        <v>9877.18</v>
      </c>
      <c r="G23" s="16">
        <f>=SUM(B23:F23)</f>
      </c>
    </row>
    <row r="24" ht="12" customHeight="1">
      <c r="A24" s="6" t="s">
        <v>21</v>
      </c>
      <c r="B24" s="7">
        <v>20.6</v>
      </c>
      <c r="C24" s="7">
        <v>436.08</v>
      </c>
      <c r="D24" s="7">
        <v>503.4</v>
      </c>
      <c r="E24" s="7">
        <v>357</v>
      </c>
      <c r="F24" s="7">
        <v>434.38</v>
      </c>
      <c r="G24" s="15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5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5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5">
        <f>=SUM(B27:F27)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15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5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8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8">
        <f>=SUM(B32:F32)</f>
      </c>
    </row>
    <row r="33" ht="12" customHeight="1">
      <c r="A33" s="6" t="s">
        <v>29</v>
      </c>
      <c r="B33" s="7">
        <v>41.34</v>
      </c>
      <c r="C33" s="7">
        <v>589.48</v>
      </c>
      <c r="D33" s="7">
        <v>680.45</v>
      </c>
      <c r="E33" s="7">
        <v>462.13</v>
      </c>
      <c r="F33" s="7">
        <v>496.83</v>
      </c>
      <c r="G33" s="15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5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8">
        <f>=SUM(B35:F35)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16">
        <f>=SUM(B38:F38)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</oddHeader>
    <evenHeader>&amp;CAUDITOR'S OFFICE, HURON COUNTY
STATEMENT OF SEMI-ANNUAL APPORTIONMENT OF TAXES
MADE AT THE SECOND HALF REAL ESTATE SETTLEMENT TAX YEAR 2025, WITH THE COUNTY TREASURER FOR </evenHeader>
    <firstHeader>&amp;CAUDITOR'S OFFICE, HURON COUNTY
STATEMENT OF SEMI-ANNUAL APPORTIONMENT OF TAXES
MADE AT THE SECOND HALF REAL ESTATE SETTLEMENT TAX YEAR 2025, WITH THE COUNTY TREASURER FOR </firstHead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119</v>
      </c>
      <c r="C2" s="3" t="s">
        <v>120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4853.07</v>
      </c>
      <c r="C4" s="5">
        <v>2148.9</v>
      </c>
      <c r="D4" s="16">
        <f>=SUM(B4:C4)</f>
      </c>
    </row>
    <row r="5" ht="12" customHeight="1">
      <c r="A5" s="6" t="s">
        <v>4</v>
      </c>
      <c r="B5" s="7">
        <v>0</v>
      </c>
      <c r="C5" s="7">
        <v>0</v>
      </c>
      <c r="D5" s="15">
        <f>=SUM(B5:C5)</f>
      </c>
    </row>
    <row r="6" ht="12" customHeight="1">
      <c r="A6" s="6" t="s">
        <v>5</v>
      </c>
      <c r="B6" s="7">
        <v>174.13</v>
      </c>
      <c r="C6" s="7">
        <v>76.83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0</v>
      </c>
      <c r="C8" s="7">
        <v>0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794.46</v>
      </c>
      <c r="C13" s="5">
        <v>351.82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129.57</v>
      </c>
      <c r="C15" s="7">
        <v>57.42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153.12</v>
      </c>
      <c r="C17" s="7">
        <v>67.85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91.52</v>
      </c>
      <c r="C23" s="5">
        <v>40.51</v>
      </c>
      <c r="D23" s="16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486.06</v>
      </c>
      <c r="C33" s="7">
        <v>215.18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2423.3</v>
      </c>
      <c r="C38" s="5">
        <v>1073.04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LORAIN COUNTY JVSD</oddHeader>
    <evenHeader>&amp;CAUDITOR'S OFFICE, HURON COUNTY
STATEMENT OF SEMI-ANNUAL APPORTIONMENT OF TAXES
MADE AT THE SECOND HALF REAL ESTATE SETTLEMENT TAX YEAR 2025, WITH THE COUNTY TREASURER FOR LORAIN COUNTY JVSD</evenHeader>
    <firstHeader>&amp;CAUDITOR'S OFFICE, HURON COUNTY
STATEMENT OF SEMI-ANNUAL APPORTIONMENT OF TAXES
MADE AT THE SECOND HALF REAL ESTATE SETTLEMENT TAX YEAR 2025, WITH THE COUNTY TREASURER FOR LORAIN COUNTY JVSD</firstHead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121</v>
      </c>
      <c r="C2" s="3" t="s">
        <v>122</v>
      </c>
      <c r="D2" s="3" t="s">
        <v>123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39605.87</v>
      </c>
      <c r="C4" s="5">
        <v>42414.64</v>
      </c>
      <c r="D4" s="5">
        <v>98095.88</v>
      </c>
      <c r="E4" s="16">
        <f>=SUM(B4:D4)</f>
      </c>
    </row>
    <row r="5" ht="12" customHeight="1">
      <c r="A5" s="6" t="s">
        <v>4</v>
      </c>
      <c r="B5" s="7">
        <v>15306.51</v>
      </c>
      <c r="C5" s="7">
        <v>18673.35</v>
      </c>
      <c r="D5" s="7">
        <v>33607.74</v>
      </c>
      <c r="E5" s="15">
        <f>=SUM(B5:D5)</f>
      </c>
    </row>
    <row r="6" ht="12" customHeight="1">
      <c r="A6" s="6" t="s">
        <v>5</v>
      </c>
      <c r="B6" s="7">
        <v>9640.12</v>
      </c>
      <c r="C6" s="7">
        <v>9640.12</v>
      </c>
      <c r="D6" s="7">
        <v>16388.2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997.72</v>
      </c>
      <c r="C8" s="7">
        <v>1112.61</v>
      </c>
      <c r="D8" s="7">
        <v>2672.87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5685.57</v>
      </c>
      <c r="C13" s="5">
        <v>6088.73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886.29</v>
      </c>
      <c r="C15" s="7">
        <v>948.91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1591.44</v>
      </c>
      <c r="C17" s="7">
        <v>1699.48</v>
      </c>
      <c r="D17" s="7">
        <v>4649.89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1193.29</v>
      </c>
      <c r="C23" s="5">
        <v>1307.84</v>
      </c>
      <c r="D23" s="5">
        <v>2744.55</v>
      </c>
      <c r="E23" s="16">
        <f>=SUM(B23:D23)</f>
      </c>
    </row>
    <row r="24" ht="12" customHeight="1">
      <c r="A24" s="6" t="s">
        <v>21</v>
      </c>
      <c r="B24" s="7">
        <v>99.78</v>
      </c>
      <c r="C24" s="7">
        <v>111.27</v>
      </c>
      <c r="D24" s="7">
        <v>267.27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1960.3</v>
      </c>
      <c r="C33" s="7">
        <v>2099.65</v>
      </c>
      <c r="D33" s="7">
        <v>5019.89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9794.64</v>
      </c>
      <c r="C38" s="5">
        <v>10489.66</v>
      </c>
      <c r="D38" s="5">
        <v>25054.66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PIONEER CAREER CENTERS</oddHeader>
    <evenHeader>&amp;CAUDITOR'S OFFICE, HURON COUNTY
STATEMENT OF SEMI-ANNUAL APPORTIONMENT OF TAXES
MADE AT THE SECOND HALF REAL ESTATE SETTLEMENT TAX YEAR 2025, WITH THE COUNTY TREASURER FOR PIONEER CAREER CENTERS</evenHeader>
    <firstHeader>&amp;CAUDITOR'S OFFICE, HURON COUNTY
STATEMENT OF SEMI-ANNUAL APPORTIONMENT OF TAXES
MADE AT THE SECOND HALF REAL ESTATE SETTLEMENT TAX YEAR 2025, WITH THE COUNTY TREASURER FOR PIONEER CAREER CENTERS</firstHead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124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10249.33</v>
      </c>
      <c r="C4" s="16">
        <f>=SUM(B4)</f>
      </c>
    </row>
    <row r="5" ht="12" customHeight="1">
      <c r="A5" s="6" t="s">
        <v>4</v>
      </c>
      <c r="B5" s="7">
        <v>59.03</v>
      </c>
      <c r="C5" s="15">
        <f>=SUM(B5)</f>
      </c>
    </row>
    <row r="6" ht="12" customHeight="1">
      <c r="A6" s="6" t="s">
        <v>5</v>
      </c>
      <c r="B6" s="7">
        <v>754.85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0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2559.67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252.1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304.03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201.39</v>
      </c>
      <c r="C23" s="16">
        <f>=SUM(B23)</f>
      </c>
    </row>
    <row r="24" ht="12" customHeight="1">
      <c r="A24" s="6" t="s">
        <v>21</v>
      </c>
      <c r="B24" s="7">
        <v>0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3287.82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13680.22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VANGUARD JVSD</oddHeader>
    <evenHeader>&amp;CAUDITOR'S OFFICE, HURON COUNTY
STATEMENT OF SEMI-ANNUAL APPORTIONMENT OF TAXES
MADE AT THE SECOND HALF REAL ESTATE SETTLEMENT TAX YEAR 2025, WITH THE COUNTY TREASURER FOR VANGUARD JVSD</evenHeader>
    <firstHeader>&amp;CAUDITOR'S OFFICE, HURON COUNTY
STATEMENT OF SEMI-ANNUAL APPORTIONMENT OF TAXES
MADE AT THE SECOND HALF REAL ESTATE SETTLEMENT TAX YEAR 2025, WITH THE COUNTY TREASURER FOR VANGUARD JVSD</firstHead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125</v>
      </c>
      <c r="C2" s="3" t="s">
        <v>126</v>
      </c>
      <c r="D2" s="3" t="s">
        <v>127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105222.53</v>
      </c>
      <c r="C4" s="5">
        <v>19929.11</v>
      </c>
      <c r="D4" s="5">
        <v>40526.1</v>
      </c>
      <c r="E4" s="16">
        <f>=SUM(B4:D4)</f>
      </c>
    </row>
    <row r="5" ht="12" customHeight="1">
      <c r="A5" s="6" t="s">
        <v>4</v>
      </c>
      <c r="B5" s="7">
        <v>2190.59</v>
      </c>
      <c r="C5" s="7">
        <v>517.53</v>
      </c>
      <c r="D5" s="7">
        <v>988.7</v>
      </c>
      <c r="E5" s="15">
        <f>=SUM(B5:D5)</f>
      </c>
    </row>
    <row r="6" ht="12" customHeight="1">
      <c r="A6" s="6" t="s">
        <v>5</v>
      </c>
      <c r="B6" s="7">
        <v>3024.67</v>
      </c>
      <c r="C6" s="7">
        <v>1008.22</v>
      </c>
      <c r="D6" s="7">
        <v>1764.39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96.15</v>
      </c>
      <c r="C8" s="7">
        <v>18.21</v>
      </c>
      <c r="D8" s="7">
        <v>42.95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12485.94</v>
      </c>
      <c r="C13" s="5">
        <v>2364.48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2245.8</v>
      </c>
      <c r="C15" s="7">
        <v>425.27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2024.64</v>
      </c>
      <c r="C17" s="7">
        <v>383.13</v>
      </c>
      <c r="D17" s="7">
        <v>913.52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2012.19</v>
      </c>
      <c r="C23" s="5">
        <v>390.9</v>
      </c>
      <c r="D23" s="5">
        <v>788.67</v>
      </c>
      <c r="E23" s="16">
        <f>=SUM(B23:D23)</f>
      </c>
    </row>
    <row r="24" ht="12" customHeight="1">
      <c r="A24" s="6" t="s">
        <v>21</v>
      </c>
      <c r="B24" s="7">
        <v>9.61</v>
      </c>
      <c r="C24" s="7">
        <v>1.81</v>
      </c>
      <c r="D24" s="7">
        <v>4.29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1606.46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98.67</v>
      </c>
      <c r="C33" s="7">
        <v>18.68</v>
      </c>
      <c r="D33" s="7">
        <v>43.62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BRONSON TWP</oddHeader>
    <evenHeader>&amp;CAUDITOR'S OFFICE, HURON COUNTY
STATEMENT OF SEMI-ANNUAL APPORTIONMENT OF TAXES
MADE AT THE SECOND HALF REAL ESTATE SETTLEMENT TAX YEAR 2025, WITH THE COUNTY TREASURER FOR BRONSON TWP</evenHeader>
    <firstHeader>&amp;CAUDITOR'S OFFICE, HURON COUNTY
STATEMENT OF SEMI-ANNUAL APPORTIONMENT OF TAXES
MADE AT THE SECOND HALF REAL ESTATE SETTLEMENT TAX YEAR 2025, WITH THE COUNTY TREASURER FOR BRONSON TWP</firstHead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128</v>
      </c>
      <c r="C2" s="3" t="s">
        <v>129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75914.11</v>
      </c>
      <c r="C4" s="5">
        <v>31812.47</v>
      </c>
      <c r="D4" s="16">
        <f>=SUM(B4:C4)</f>
      </c>
    </row>
    <row r="5" ht="12" customHeight="1">
      <c r="A5" s="6" t="s">
        <v>4</v>
      </c>
      <c r="B5" s="7">
        <v>1591.6</v>
      </c>
      <c r="C5" s="7">
        <v>885.04</v>
      </c>
      <c r="D5" s="15">
        <f>=SUM(B5:C5)</f>
      </c>
    </row>
    <row r="6" ht="12" customHeight="1">
      <c r="A6" s="6" t="s">
        <v>5</v>
      </c>
      <c r="B6" s="7">
        <v>2991.43</v>
      </c>
      <c r="C6" s="7">
        <v>1759.68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107.46</v>
      </c>
      <c r="C8" s="7">
        <v>51.59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9112.98</v>
      </c>
      <c r="C13" s="5">
        <v>0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1448.5</v>
      </c>
      <c r="C15" s="7">
        <v>0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1780.77</v>
      </c>
      <c r="C17" s="7">
        <v>875.01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1467.35</v>
      </c>
      <c r="C23" s="5">
        <v>628.24</v>
      </c>
      <c r="D23" s="16">
        <f>=SUM(B23:C23)</f>
      </c>
    </row>
    <row r="24" ht="12" customHeight="1">
      <c r="A24" s="6" t="s">
        <v>21</v>
      </c>
      <c r="B24" s="7">
        <v>10.75</v>
      </c>
      <c r="C24" s="7">
        <v>5.16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1035.11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9.07</v>
      </c>
      <c r="C33" s="7">
        <v>4.45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CLARKSFIELD TWP</oddHeader>
    <evenHeader>&amp;CAUDITOR'S OFFICE, HURON COUNTY
STATEMENT OF SEMI-ANNUAL APPORTIONMENT OF TAXES
MADE AT THE SECOND HALF REAL ESTATE SETTLEMENT TAX YEAR 2025, WITH THE COUNTY TREASURER FOR CLARKSFIELD TWP</evenHeader>
    <firstHeader>&amp;CAUDITOR'S OFFICE, HURON COUNTY
STATEMENT OF SEMI-ANNUAL APPORTIONMENT OF TAXES
MADE AT THE SECOND HALF REAL ESTATE SETTLEMENT TAX YEAR 2025, WITH THE COUNTY TREASURER FOR CLARKSFIELD TWP</firstHead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130</v>
      </c>
      <c r="C2" s="3" t="s">
        <v>131</v>
      </c>
      <c r="D2" s="3" t="s">
        <v>132</v>
      </c>
      <c r="E2" s="3" t="s">
        <v>133</v>
      </c>
      <c r="F2" s="3" t="s">
        <v>134</v>
      </c>
      <c r="G2" s="3" t="s">
        <v>135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18758.24</v>
      </c>
      <c r="C4" s="5">
        <v>23822.68</v>
      </c>
      <c r="D4" s="5">
        <v>4286.85</v>
      </c>
      <c r="E4" s="5">
        <v>6120.62</v>
      </c>
      <c r="F4" s="5">
        <v>16319.93</v>
      </c>
      <c r="G4" s="5">
        <v>9176.49</v>
      </c>
      <c r="H4" s="16">
        <f>=SUM(B4:G4)</f>
      </c>
    </row>
    <row r="5" ht="12" customHeight="1">
      <c r="A5" s="6" t="s">
        <v>4</v>
      </c>
      <c r="B5" s="7">
        <v>426.9</v>
      </c>
      <c r="C5" s="7">
        <v>498.21</v>
      </c>
      <c r="D5" s="7">
        <v>203.26</v>
      </c>
      <c r="E5" s="7">
        <v>218.56</v>
      </c>
      <c r="F5" s="7">
        <v>582.8</v>
      </c>
      <c r="G5" s="7">
        <v>306.43</v>
      </c>
      <c r="H5" s="15">
        <f>=SUM(B5:G5)</f>
      </c>
    </row>
    <row r="6" ht="12" customHeight="1">
      <c r="A6" s="6" t="s">
        <v>5</v>
      </c>
      <c r="B6" s="7">
        <v>1244</v>
      </c>
      <c r="C6" s="7">
        <v>1718.37</v>
      </c>
      <c r="D6" s="7">
        <v>956.92</v>
      </c>
      <c r="E6" s="7">
        <v>717.67</v>
      </c>
      <c r="F6" s="7">
        <v>1913.82</v>
      </c>
      <c r="G6" s="7">
        <v>956.92</v>
      </c>
      <c r="H6" s="17">
        <f>=SUM(B6:G6)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15">
        <f>=SUM(B7:G7)</f>
      </c>
    </row>
    <row r="8" ht="12" customHeight="1">
      <c r="A8" s="6" t="s">
        <v>7</v>
      </c>
      <c r="B8" s="7">
        <v>99.22</v>
      </c>
      <c r="C8" s="7">
        <v>0</v>
      </c>
      <c r="D8" s="7">
        <v>22.67</v>
      </c>
      <c r="E8" s="7">
        <v>37.72</v>
      </c>
      <c r="F8" s="7">
        <v>100.59</v>
      </c>
      <c r="G8" s="7">
        <v>56.53</v>
      </c>
      <c r="H8" s="15">
        <f>=SUM(B8:G8)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5">
        <f>=SUM(B9:G9)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18">
        <f>=SUM(B10:G10)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2331.75</v>
      </c>
      <c r="C13" s="5">
        <v>3011.36</v>
      </c>
      <c r="D13" s="5">
        <v>532.57</v>
      </c>
      <c r="E13" s="5">
        <v>0</v>
      </c>
      <c r="F13" s="5">
        <v>0</v>
      </c>
      <c r="G13" s="5">
        <v>0</v>
      </c>
      <c r="H13" s="16">
        <f>=SUM(B13:G13)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5">
        <f>=SUM(B14:G14)</f>
      </c>
    </row>
    <row r="15" ht="12" customHeight="1">
      <c r="A15" s="6" t="s">
        <v>13</v>
      </c>
      <c r="B15" s="7">
        <v>290.76</v>
      </c>
      <c r="C15" s="7">
        <v>332.15</v>
      </c>
      <c r="D15" s="7">
        <v>66.35</v>
      </c>
      <c r="E15" s="7">
        <v>0</v>
      </c>
      <c r="F15" s="7">
        <v>0</v>
      </c>
      <c r="G15" s="7">
        <v>0</v>
      </c>
      <c r="H15" s="15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5">
        <f>=SUM(B16:G16)</f>
      </c>
    </row>
    <row r="17" ht="12" customHeight="1">
      <c r="A17" s="6" t="s">
        <v>15</v>
      </c>
      <c r="B17" s="7">
        <v>490.47</v>
      </c>
      <c r="C17" s="7">
        <v>489.47</v>
      </c>
      <c r="D17" s="7">
        <v>112.19</v>
      </c>
      <c r="E17" s="7">
        <v>188.69</v>
      </c>
      <c r="F17" s="7">
        <v>503.14</v>
      </c>
      <c r="G17" s="7">
        <v>283</v>
      </c>
      <c r="H17" s="15">
        <f>=SUM(B17:G17)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7">
        <f>=SUM(B18:G18)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18">
        <f>=SUM(B19:G19)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18">
        <f>=SUM(B20:G20)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373.74</v>
      </c>
      <c r="C23" s="5">
        <v>474.02</v>
      </c>
      <c r="D23" s="5">
        <v>99.58</v>
      </c>
      <c r="E23" s="5">
        <v>129.18</v>
      </c>
      <c r="F23" s="5">
        <v>344.4</v>
      </c>
      <c r="G23" s="5">
        <v>191.07</v>
      </c>
      <c r="H23" s="16">
        <f>=SUM(B23:G23)</f>
      </c>
    </row>
    <row r="24" ht="12" customHeight="1">
      <c r="A24" s="6" t="s">
        <v>21</v>
      </c>
      <c r="B24" s="7">
        <v>9.92</v>
      </c>
      <c r="C24" s="7">
        <v>0</v>
      </c>
      <c r="D24" s="7">
        <v>2.27</v>
      </c>
      <c r="E24" s="7">
        <v>3.77</v>
      </c>
      <c r="F24" s="7">
        <v>10.05</v>
      </c>
      <c r="G24" s="7">
        <v>5.65</v>
      </c>
      <c r="H24" s="15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5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5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5">
        <f>=SUM(B27:G27)</f>
      </c>
    </row>
    <row r="28" ht="12" customHeight="1">
      <c r="A28" s="6" t="s">
        <v>25</v>
      </c>
      <c r="B28" s="7">
        <v>568.52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15">
        <f>=SUM(B28:G28)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5">
        <f>=SUM(B29:G29)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18">
        <f>=SUM(B30:G30)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18">
        <f>=SUM(B32:G32)</f>
      </c>
    </row>
    <row r="33" ht="12" customHeight="1">
      <c r="A33" s="6" t="s">
        <v>29</v>
      </c>
      <c r="B33" s="7">
        <v>10.23</v>
      </c>
      <c r="C33" s="7">
        <v>16.53</v>
      </c>
      <c r="D33" s="7">
        <v>4.87</v>
      </c>
      <c r="E33" s="7">
        <v>5.24</v>
      </c>
      <c r="F33" s="7">
        <v>13.97</v>
      </c>
      <c r="G33" s="7">
        <v>7.34</v>
      </c>
      <c r="H33" s="15">
        <f>=SUM(B33:G33)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5">
        <f>=SUM(B34:G34)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18">
        <f>=SUM(B35:G35)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16">
        <f>=SUM(B38:G38)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FAIRFIELD TWP</oddHeader>
    <evenHeader>&amp;CAUDITOR'S OFFICE, HURON COUNTY
STATEMENT OF SEMI-ANNUAL APPORTIONMENT OF TAXES
MADE AT THE SECOND HALF REAL ESTATE SETTLEMENT TAX YEAR 2025, WITH THE COUNTY TREASURER FOR FAIRFIELD TWP</evenHeader>
    <firstHeader>&amp;CAUDITOR'S OFFICE, HURON COUNTY
STATEMENT OF SEMI-ANNUAL APPORTIONMENT OF TAXES
MADE AT THE SECOND HALF REAL ESTATE SETTLEMENT TAX YEAR 2025, WITH THE COUNTY TREASURER FOR FAIRFIELD TWP</firstHead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128</v>
      </c>
      <c r="C2" s="3" t="s">
        <v>136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45290.93</v>
      </c>
      <c r="C4" s="5">
        <v>5952.13</v>
      </c>
      <c r="D4" s="16">
        <f>=SUM(B4:C4)</f>
      </c>
    </row>
    <row r="5" ht="12" customHeight="1">
      <c r="A5" s="6" t="s">
        <v>4</v>
      </c>
      <c r="B5" s="7">
        <v>905.97</v>
      </c>
      <c r="C5" s="7">
        <v>172.2</v>
      </c>
      <c r="D5" s="15">
        <f>=SUM(B5:C5)</f>
      </c>
    </row>
    <row r="6" ht="12" customHeight="1">
      <c r="A6" s="6" t="s">
        <v>5</v>
      </c>
      <c r="B6" s="7">
        <v>1302.06</v>
      </c>
      <c r="C6" s="7">
        <v>382.97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668.55</v>
      </c>
      <c r="C8" s="7">
        <v>87.81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5532.39</v>
      </c>
      <c r="C13" s="5">
        <v>726.64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690.72</v>
      </c>
      <c r="C15" s="7">
        <v>90.75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1083.37</v>
      </c>
      <c r="C17" s="7">
        <v>142.09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876.87</v>
      </c>
      <c r="C23" s="5">
        <v>120.05</v>
      </c>
      <c r="D23" s="16">
        <f>=SUM(B23:C23)</f>
      </c>
    </row>
    <row r="24" ht="12" customHeight="1">
      <c r="A24" s="6" t="s">
        <v>21</v>
      </c>
      <c r="B24" s="7">
        <v>66.87</v>
      </c>
      <c r="C24" s="7">
        <v>8.79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630.51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14.61</v>
      </c>
      <c r="C33" s="7">
        <v>1.91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FITCHVILLE TWP</oddHeader>
    <evenHeader>&amp;CAUDITOR'S OFFICE, HURON COUNTY
STATEMENT OF SEMI-ANNUAL APPORTIONMENT OF TAXES
MADE AT THE SECOND HALF REAL ESTATE SETTLEMENT TAX YEAR 2025, WITH THE COUNTY TREASURER FOR FITCHVILLE TWP</evenHeader>
    <firstHeader>&amp;CAUDITOR'S OFFICE, HURON COUNTY
STATEMENT OF SEMI-ANNUAL APPORTIONMENT OF TAXES
MADE AT THE SECOND HALF REAL ESTATE SETTLEMENT TAX YEAR 2025, WITH THE COUNTY TREASURER FOR FITCHVILLE TWP</firstHead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137</v>
      </c>
      <c r="C2" s="3" t="s">
        <v>138</v>
      </c>
      <c r="D2" s="3" t="s">
        <v>139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52795.12</v>
      </c>
      <c r="C4" s="5">
        <v>43996.54</v>
      </c>
      <c r="D4" s="5">
        <v>47624.13</v>
      </c>
      <c r="E4" s="16">
        <f>=SUM(B4:D4)</f>
      </c>
    </row>
    <row r="5" ht="12" customHeight="1">
      <c r="A5" s="6" t="s">
        <v>4</v>
      </c>
      <c r="B5" s="7">
        <v>96.72</v>
      </c>
      <c r="C5" s="7">
        <v>80.62</v>
      </c>
      <c r="D5" s="7">
        <v>128.81</v>
      </c>
      <c r="E5" s="15">
        <f>=SUM(B5:D5)</f>
      </c>
    </row>
    <row r="6" ht="12" customHeight="1">
      <c r="A6" s="6" t="s">
        <v>5</v>
      </c>
      <c r="B6" s="7">
        <v>1279.52</v>
      </c>
      <c r="C6" s="7">
        <v>1066.27</v>
      </c>
      <c r="D6" s="7">
        <v>1777.12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116.48</v>
      </c>
      <c r="C8" s="7">
        <v>97.06</v>
      </c>
      <c r="D8" s="7">
        <v>119.26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6147.35</v>
      </c>
      <c r="C13" s="5">
        <v>5122.66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887.72</v>
      </c>
      <c r="C15" s="7">
        <v>739.73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1007.16</v>
      </c>
      <c r="C17" s="7">
        <v>839.49</v>
      </c>
      <c r="D17" s="7">
        <v>1060.11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988.3</v>
      </c>
      <c r="C23" s="5">
        <v>823.56</v>
      </c>
      <c r="D23" s="5">
        <v>903.83</v>
      </c>
      <c r="E23" s="16">
        <f>=SUM(B23:D23)</f>
      </c>
    </row>
    <row r="24" ht="12" customHeight="1">
      <c r="A24" s="6" t="s">
        <v>21</v>
      </c>
      <c r="B24" s="7">
        <v>11.65</v>
      </c>
      <c r="C24" s="7">
        <v>9.7</v>
      </c>
      <c r="D24" s="7">
        <v>11.94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1295.37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GREENFIELD TWP</oddHeader>
    <evenHeader>&amp;CAUDITOR'S OFFICE, HURON COUNTY
STATEMENT OF SEMI-ANNUAL APPORTIONMENT OF TAXES
MADE AT THE SECOND HALF REAL ESTATE SETTLEMENT TAX YEAR 2025, WITH THE COUNTY TREASURER FOR GREENFIELD TWP</evenHeader>
    <firstHeader>&amp;CAUDITOR'S OFFICE, HURON COUNTY
STATEMENT OF SEMI-ANNUAL APPORTIONMENT OF TAXES
MADE AT THE SECOND HALF REAL ESTATE SETTLEMENT TAX YEAR 2025, WITH THE COUNTY TREASURER FOR GREENFIELD TWP</firstHead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140</v>
      </c>
      <c r="C2" s="3" t="s">
        <v>141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6523.95</v>
      </c>
      <c r="C4" s="5">
        <v>37835.16</v>
      </c>
      <c r="D4" s="16">
        <f>=SUM(B4:C4)</f>
      </c>
    </row>
    <row r="5" ht="12" customHeight="1">
      <c r="A5" s="6" t="s">
        <v>4</v>
      </c>
      <c r="B5" s="7">
        <v>288.2</v>
      </c>
      <c r="C5" s="7">
        <v>1671.49</v>
      </c>
      <c r="D5" s="15">
        <f>=SUM(B5:C5)</f>
      </c>
    </row>
    <row r="6" ht="12" customHeight="1">
      <c r="A6" s="6" t="s">
        <v>5</v>
      </c>
      <c r="B6" s="7">
        <v>343.72</v>
      </c>
      <c r="C6" s="7">
        <v>1993.59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9.49</v>
      </c>
      <c r="C8" s="7">
        <v>54.99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782.46</v>
      </c>
      <c r="C13" s="5">
        <v>4537.79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76.39</v>
      </c>
      <c r="C15" s="7">
        <v>442.64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121</v>
      </c>
      <c r="C17" s="7">
        <v>702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130.43</v>
      </c>
      <c r="C23" s="5">
        <v>756.5</v>
      </c>
      <c r="D23" s="16">
        <f>=SUM(B23:C23)</f>
      </c>
    </row>
    <row r="24" ht="12" customHeight="1">
      <c r="A24" s="6" t="s">
        <v>21</v>
      </c>
      <c r="B24" s="7">
        <v>0.95</v>
      </c>
      <c r="C24" s="7">
        <v>5.49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622.05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0</v>
      </c>
      <c r="C33" s="7">
        <v>0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GREENWICH TWP</oddHeader>
    <evenHeader>&amp;CAUDITOR'S OFFICE, HURON COUNTY
STATEMENT OF SEMI-ANNUAL APPORTIONMENT OF TAXES
MADE AT THE SECOND HALF REAL ESTATE SETTLEMENT TAX YEAR 2025, WITH THE COUNTY TREASURER FOR GREENWICH TWP</evenHeader>
    <firstHeader>&amp;CAUDITOR'S OFFICE, HURON COUNTY
STATEMENT OF SEMI-ANNUAL APPORTIONMENT OF TAXES
MADE AT THE SECOND HALF REAL ESTATE SETTLEMENT TAX YEAR 2025, WITH THE COUNTY TREASURER FOR GREENWICH TWP</firstHead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128</v>
      </c>
      <c r="C2" s="3" t="s">
        <v>142</v>
      </c>
      <c r="D2" s="3" t="s">
        <v>143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52109.25</v>
      </c>
      <c r="C4" s="5">
        <v>21109.86</v>
      </c>
      <c r="D4" s="5">
        <v>22365.9</v>
      </c>
      <c r="E4" s="16">
        <f>=SUM(B4:D4)</f>
      </c>
    </row>
    <row r="5" ht="12" customHeight="1">
      <c r="A5" s="6" t="s">
        <v>4</v>
      </c>
      <c r="B5" s="7">
        <v>481.09</v>
      </c>
      <c r="C5" s="7">
        <v>252.82</v>
      </c>
      <c r="D5" s="7">
        <v>198.06</v>
      </c>
      <c r="E5" s="15">
        <f>=SUM(B5:D5)</f>
      </c>
    </row>
    <row r="6" ht="12" customHeight="1">
      <c r="A6" s="6" t="s">
        <v>5</v>
      </c>
      <c r="B6" s="7">
        <v>1760.05</v>
      </c>
      <c r="C6" s="7">
        <v>1035.33</v>
      </c>
      <c r="D6" s="7">
        <v>776.48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416.26</v>
      </c>
      <c r="C8" s="7">
        <v>196.1</v>
      </c>
      <c r="D8" s="7">
        <v>207.79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6358.7</v>
      </c>
      <c r="C13" s="5">
        <v>0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870.81</v>
      </c>
      <c r="C15" s="7">
        <v>0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1175.2</v>
      </c>
      <c r="C17" s="7">
        <v>558.84</v>
      </c>
      <c r="D17" s="7">
        <v>592.28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997</v>
      </c>
      <c r="C23" s="5">
        <v>411.3</v>
      </c>
      <c r="D23" s="5">
        <v>428.67</v>
      </c>
      <c r="E23" s="16">
        <f>=SUM(B23:D23)</f>
      </c>
    </row>
    <row r="24" ht="12" customHeight="1">
      <c r="A24" s="6" t="s">
        <v>21</v>
      </c>
      <c r="B24" s="7">
        <v>41.63</v>
      </c>
      <c r="C24" s="7">
        <v>19.61</v>
      </c>
      <c r="D24" s="7">
        <v>20.77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715.54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HARTLAND TWP</oddHeader>
    <evenHeader>&amp;CAUDITOR'S OFFICE, HURON COUNTY
STATEMENT OF SEMI-ANNUAL APPORTIONMENT OF TAXES
MADE AT THE SECOND HALF REAL ESTATE SETTLEMENT TAX YEAR 2025, WITH THE COUNTY TREASURER FOR HARTLAND TWP</evenHeader>
    <firstHeader>&amp;CAUDITOR'S OFFICE, HURON COUNTY
STATEMENT OF SEMI-ANNUAL APPORTIONMENT OF TAXES
MADE AT THE SECOND HALF REAL ESTATE SETTLEMENT TAX YEAR 2025, WITH THE COUNTY TREASURER FOR HARTLAND TWP</firstHead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46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182430.86</v>
      </c>
      <c r="C4" s="16">
        <f>=SUM(B4)</f>
      </c>
    </row>
    <row r="5" ht="12" customHeight="1">
      <c r="A5" s="6" t="s">
        <v>4</v>
      </c>
      <c r="B5" s="7">
        <v>47717.32</v>
      </c>
      <c r="C5" s="15">
        <f>=SUM(B5)</f>
      </c>
    </row>
    <row r="6" ht="12" customHeight="1">
      <c r="A6" s="6" t="s">
        <v>5</v>
      </c>
      <c r="B6" s="7">
        <v>22082.78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2030.32</v>
      </c>
      <c r="C8" s="15">
        <f>=SUM(B8)</f>
      </c>
    </row>
    <row r="9" ht="12" customHeight="1">
      <c r="A9" s="6" t="s">
        <v>8</v>
      </c>
      <c r="B9" s="7">
        <v>372.5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0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6134.88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4621.99</v>
      </c>
      <c r="C23" s="16">
        <f>=SUM(B23)</f>
      </c>
    </row>
    <row r="24" ht="12" customHeight="1">
      <c r="A24" s="6" t="s">
        <v>21</v>
      </c>
      <c r="B24" s="7">
        <v>203.08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241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</oddHeader>
    <evenHeader>&amp;CAUDITOR'S OFFICE, HURON COUNTY
STATEMENT OF SEMI-ANNUAL APPORTIONMENT OF TAXES
MADE AT THE SECOND HALF REAL ESTATE SETTLEMENT TAX YEAR 2025, WITH THE COUNTY TREASURER FOR </evenHeader>
    <firstHeader>&amp;CAUDITOR'S OFFICE, HURON COUNTY
STATEMENT OF SEMI-ANNUAL APPORTIONMENT OF TAXES
MADE AT THE SECOND HALF REAL ESTATE SETTLEMENT TAX YEAR 2025, WITH THE COUNTY TREASURER FOR </firstHead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144</v>
      </c>
      <c r="C2" s="3" t="s">
        <v>145</v>
      </c>
      <c r="D2" s="3" t="s">
        <v>146</v>
      </c>
      <c r="E2" s="3" t="s">
        <v>147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30285.2</v>
      </c>
      <c r="C4" s="5">
        <v>24941.16</v>
      </c>
      <c r="D4" s="5">
        <v>24691.75</v>
      </c>
      <c r="E4" s="5">
        <v>24317.61</v>
      </c>
      <c r="F4" s="16">
        <f>=SUM(B4:E4)</f>
      </c>
    </row>
    <row r="5" ht="12" customHeight="1">
      <c r="A5" s="6" t="s">
        <v>4</v>
      </c>
      <c r="B5" s="7">
        <v>1046.53</v>
      </c>
      <c r="C5" s="7">
        <v>861.9</v>
      </c>
      <c r="D5" s="7">
        <v>1176.82</v>
      </c>
      <c r="E5" s="7">
        <v>861.9</v>
      </c>
      <c r="F5" s="15">
        <f>=SUM(B5:E5)</f>
      </c>
    </row>
    <row r="6" ht="12" customHeight="1">
      <c r="A6" s="6" t="s">
        <v>5</v>
      </c>
      <c r="B6" s="7">
        <v>2293.89</v>
      </c>
      <c r="C6" s="7">
        <v>1889.07</v>
      </c>
      <c r="D6" s="7">
        <v>2698.68</v>
      </c>
      <c r="E6" s="7">
        <v>1889.07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122.9</v>
      </c>
      <c r="C8" s="7">
        <v>101.21</v>
      </c>
      <c r="D8" s="7">
        <v>114.19</v>
      </c>
      <c r="E8" s="7">
        <v>112.45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3638.77</v>
      </c>
      <c r="C13" s="5">
        <v>2996.68</v>
      </c>
      <c r="D13" s="5">
        <v>0</v>
      </c>
      <c r="E13" s="5">
        <v>0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461.61</v>
      </c>
      <c r="C15" s="7">
        <v>380.15</v>
      </c>
      <c r="D15" s="7">
        <v>0</v>
      </c>
      <c r="E15" s="7">
        <v>0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634.2</v>
      </c>
      <c r="C17" s="7">
        <v>522.46</v>
      </c>
      <c r="D17" s="7">
        <v>605.66</v>
      </c>
      <c r="E17" s="7">
        <v>597.22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614.37</v>
      </c>
      <c r="C23" s="5">
        <v>505.97</v>
      </c>
      <c r="D23" s="5">
        <v>522.12</v>
      </c>
      <c r="E23" s="5">
        <v>494.81</v>
      </c>
      <c r="F23" s="16">
        <f>=SUM(B23:E23)</f>
      </c>
    </row>
    <row r="24" ht="12" customHeight="1">
      <c r="A24" s="6" t="s">
        <v>21</v>
      </c>
      <c r="B24" s="7">
        <v>12.29</v>
      </c>
      <c r="C24" s="7">
        <v>10.12</v>
      </c>
      <c r="D24" s="7">
        <v>11.41</v>
      </c>
      <c r="E24" s="7">
        <v>11.24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896.57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LYME TWP</oddHeader>
    <evenHeader>&amp;CAUDITOR'S OFFICE, HURON COUNTY
STATEMENT OF SEMI-ANNUAL APPORTIONMENT OF TAXES
MADE AT THE SECOND HALF REAL ESTATE SETTLEMENT TAX YEAR 2025, WITH THE COUNTY TREASURER FOR LYME TWP</evenHeader>
    <firstHeader>&amp;CAUDITOR'S OFFICE, HURON COUNTY
STATEMENT OF SEMI-ANNUAL APPORTIONMENT OF TAXES
MADE AT THE SECOND HALF REAL ESTATE SETTLEMENT TAX YEAR 2025, WITH THE COUNTY TREASURER FOR LYME TWP</firstHead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148</v>
      </c>
      <c r="C2" s="3" t="s">
        <v>130</v>
      </c>
      <c r="D2" s="3" t="s">
        <v>149</v>
      </c>
      <c r="E2" s="3" t="s">
        <v>150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18614.8</v>
      </c>
      <c r="C4" s="5">
        <v>30482.67</v>
      </c>
      <c r="D4" s="5">
        <v>18614.8</v>
      </c>
      <c r="E4" s="5">
        <v>20060.89</v>
      </c>
      <c r="F4" s="16">
        <f>=SUM(B4:E4)</f>
      </c>
    </row>
    <row r="5" ht="12" customHeight="1">
      <c r="A5" s="6" t="s">
        <v>4</v>
      </c>
      <c r="B5" s="7">
        <v>1884.39</v>
      </c>
      <c r="C5" s="7">
        <v>4380.82</v>
      </c>
      <c r="D5" s="7">
        <v>1884.39</v>
      </c>
      <c r="E5" s="7">
        <v>2760.7</v>
      </c>
      <c r="F5" s="15">
        <f>=SUM(B5:E5)</f>
      </c>
    </row>
    <row r="6" ht="12" customHeight="1">
      <c r="A6" s="6" t="s">
        <v>5</v>
      </c>
      <c r="B6" s="7">
        <v>2617.96</v>
      </c>
      <c r="C6" s="7">
        <v>3549.14</v>
      </c>
      <c r="D6" s="7">
        <v>2617.96</v>
      </c>
      <c r="E6" s="7">
        <v>4188.76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373.64</v>
      </c>
      <c r="C8" s="7">
        <v>725.77</v>
      </c>
      <c r="D8" s="7">
        <v>373.64</v>
      </c>
      <c r="E8" s="7">
        <v>510.3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2360.88</v>
      </c>
      <c r="C13" s="5">
        <v>3801.72</v>
      </c>
      <c r="D13" s="5">
        <v>2360.88</v>
      </c>
      <c r="E13" s="5">
        <v>0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345.1</v>
      </c>
      <c r="C15" s="7">
        <v>585.13</v>
      </c>
      <c r="D15" s="7">
        <v>345.1</v>
      </c>
      <c r="E15" s="7">
        <v>0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639.6</v>
      </c>
      <c r="C17" s="7">
        <v>1135.3</v>
      </c>
      <c r="D17" s="7">
        <v>639.6</v>
      </c>
      <c r="E17" s="7">
        <v>815.35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427.61</v>
      </c>
      <c r="C23" s="5">
        <v>712.49</v>
      </c>
      <c r="D23" s="5">
        <v>427.61</v>
      </c>
      <c r="E23" s="5">
        <v>501.01</v>
      </c>
      <c r="F23" s="16">
        <f>=SUM(B23:E23)</f>
      </c>
    </row>
    <row r="24" ht="12" customHeight="1">
      <c r="A24" s="6" t="s">
        <v>21</v>
      </c>
      <c r="B24" s="7">
        <v>37.36</v>
      </c>
      <c r="C24" s="7">
        <v>72.58</v>
      </c>
      <c r="D24" s="7">
        <v>37.36</v>
      </c>
      <c r="E24" s="7">
        <v>51.03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0</v>
      </c>
      <c r="C28" s="7">
        <v>1037.49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0</v>
      </c>
      <c r="C33" s="7">
        <v>24.87</v>
      </c>
      <c r="D33" s="7">
        <v>0</v>
      </c>
      <c r="E33" s="7">
        <v>0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NEW HAVEN TWP</oddHeader>
    <evenHeader>&amp;CAUDITOR'S OFFICE, HURON COUNTY
STATEMENT OF SEMI-ANNUAL APPORTIONMENT OF TAXES
MADE AT THE SECOND HALF REAL ESTATE SETTLEMENT TAX YEAR 2025, WITH THE COUNTY TREASURER FOR NEW HAVEN TWP</evenHeader>
    <firstHeader>&amp;CAUDITOR'S OFFICE, HURON COUNTY
STATEMENT OF SEMI-ANNUAL APPORTIONMENT OF TAXES
MADE AT THE SECOND HALF REAL ESTATE SETTLEMENT TAX YEAR 2025, WITH THE COUNTY TREASURER FOR NEW HAVEN TWP</firstHead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140</v>
      </c>
      <c r="C2" s="3" t="s">
        <v>151</v>
      </c>
      <c r="D2" s="3" t="s">
        <v>152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13899.59</v>
      </c>
      <c r="C4" s="5">
        <v>39823.56</v>
      </c>
      <c r="D4" s="5">
        <v>18240.05</v>
      </c>
      <c r="E4" s="16">
        <f>=SUM(B4:D4)</f>
      </c>
    </row>
    <row r="5" ht="12" customHeight="1">
      <c r="A5" s="6" t="s">
        <v>4</v>
      </c>
      <c r="B5" s="7">
        <v>1617.12</v>
      </c>
      <c r="C5" s="7">
        <v>851.8</v>
      </c>
      <c r="D5" s="7">
        <v>2822.67</v>
      </c>
      <c r="E5" s="15">
        <f>=SUM(B5:D5)</f>
      </c>
    </row>
    <row r="6" ht="12" customHeight="1">
      <c r="A6" s="6" t="s">
        <v>5</v>
      </c>
      <c r="B6" s="7">
        <v>629.61</v>
      </c>
      <c r="C6" s="7">
        <v>1327.46</v>
      </c>
      <c r="D6" s="7">
        <v>1259.19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155.9</v>
      </c>
      <c r="C8" s="7">
        <v>80.25</v>
      </c>
      <c r="D8" s="7">
        <v>251.01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1695.5</v>
      </c>
      <c r="C13" s="5">
        <v>4941.52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275.19</v>
      </c>
      <c r="C15" s="7">
        <v>693.58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447.5</v>
      </c>
      <c r="C17" s="7">
        <v>772.8</v>
      </c>
      <c r="D17" s="7">
        <v>691.32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296.75</v>
      </c>
      <c r="C23" s="5">
        <v>766.09</v>
      </c>
      <c r="D23" s="5">
        <v>410.92</v>
      </c>
      <c r="E23" s="16">
        <f>=SUM(B23:D23)</f>
      </c>
    </row>
    <row r="24" ht="12" customHeight="1">
      <c r="A24" s="6" t="s">
        <v>21</v>
      </c>
      <c r="B24" s="7">
        <v>15.59</v>
      </c>
      <c r="C24" s="7">
        <v>8.03</v>
      </c>
      <c r="D24" s="7">
        <v>25.11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184.37</v>
      </c>
      <c r="C28" s="7">
        <v>473.75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17.76</v>
      </c>
      <c r="C33" s="7">
        <v>25.76</v>
      </c>
      <c r="D33" s="7">
        <v>27.44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NEW LONDON TWP</oddHeader>
    <evenHeader>&amp;CAUDITOR'S OFFICE, HURON COUNTY
STATEMENT OF SEMI-ANNUAL APPORTIONMENT OF TAXES
MADE AT THE SECOND HALF REAL ESTATE SETTLEMENT TAX YEAR 2025, WITH THE COUNTY TREASURER FOR NEW LONDON TWP</evenHeader>
    <firstHeader>&amp;CAUDITOR'S OFFICE, HURON COUNTY
STATEMENT OF SEMI-ANNUAL APPORTIONMENT OF TAXES
MADE AT THE SECOND HALF REAL ESTATE SETTLEMENT TAX YEAR 2025, WITH THE COUNTY TREASURER FOR NEW LONDON TWP</firstHead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153</v>
      </c>
      <c r="C2" s="3" t="s">
        <v>154</v>
      </c>
      <c r="D2" s="3" t="s">
        <v>155</v>
      </c>
      <c r="E2" s="3" t="s">
        <v>156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21568.88</v>
      </c>
      <c r="C4" s="5">
        <v>12981.19</v>
      </c>
      <c r="D4" s="5">
        <v>16207.67</v>
      </c>
      <c r="E4" s="5">
        <v>10454.79</v>
      </c>
      <c r="F4" s="16">
        <f>=SUM(B4:E4)</f>
      </c>
    </row>
    <row r="5" ht="12" customHeight="1">
      <c r="A5" s="6" t="s">
        <v>4</v>
      </c>
      <c r="B5" s="7">
        <v>2685.37</v>
      </c>
      <c r="C5" s="7">
        <v>2157.19</v>
      </c>
      <c r="D5" s="7">
        <v>2904.29</v>
      </c>
      <c r="E5" s="7">
        <v>1341.38</v>
      </c>
      <c r="F5" s="15">
        <f>=SUM(B5:E5)</f>
      </c>
    </row>
    <row r="6" ht="12" customHeight="1">
      <c r="A6" s="6" t="s">
        <v>5</v>
      </c>
      <c r="B6" s="7">
        <v>1415.37</v>
      </c>
      <c r="C6" s="7">
        <v>1651.26</v>
      </c>
      <c r="D6" s="7">
        <v>1769.22</v>
      </c>
      <c r="E6" s="7">
        <v>707.68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113.92</v>
      </c>
      <c r="C8" s="7">
        <v>77.25</v>
      </c>
      <c r="D8" s="7">
        <v>109.17</v>
      </c>
      <c r="E8" s="7">
        <v>61.85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2643.5</v>
      </c>
      <c r="C13" s="5">
        <v>1591.01</v>
      </c>
      <c r="D13" s="5">
        <v>0</v>
      </c>
      <c r="E13" s="5">
        <v>0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488.93</v>
      </c>
      <c r="C15" s="7">
        <v>294.33</v>
      </c>
      <c r="D15" s="7">
        <v>0</v>
      </c>
      <c r="E15" s="7">
        <v>0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600.07</v>
      </c>
      <c r="C17" s="7">
        <v>360.98</v>
      </c>
      <c r="D17" s="7">
        <v>532.26</v>
      </c>
      <c r="E17" s="7">
        <v>342.86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469.35</v>
      </c>
      <c r="C23" s="5">
        <v>307.04</v>
      </c>
      <c r="D23" s="5">
        <v>382.1</v>
      </c>
      <c r="E23" s="5">
        <v>228.75</v>
      </c>
      <c r="F23" s="16">
        <f>=SUM(B23:E23)</f>
      </c>
    </row>
    <row r="24" ht="12" customHeight="1">
      <c r="A24" s="6" t="s">
        <v>21</v>
      </c>
      <c r="B24" s="7">
        <v>11.39</v>
      </c>
      <c r="C24" s="7">
        <v>7.73</v>
      </c>
      <c r="D24" s="7">
        <v>10.91</v>
      </c>
      <c r="E24" s="7">
        <v>6.19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1782.54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4.9</v>
      </c>
      <c r="C33" s="7">
        <v>2.94</v>
      </c>
      <c r="D33" s="7">
        <v>4.2</v>
      </c>
      <c r="E33" s="7">
        <v>2.72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NORWALK TWP</oddHeader>
    <evenHeader>&amp;CAUDITOR'S OFFICE, HURON COUNTY
STATEMENT OF SEMI-ANNUAL APPORTIONMENT OF TAXES
MADE AT THE SECOND HALF REAL ESTATE SETTLEMENT TAX YEAR 2025, WITH THE COUNTY TREASURER FOR NORWALK TWP</evenHeader>
    <firstHeader>&amp;CAUDITOR'S OFFICE, HURON COUNTY
STATEMENT OF SEMI-ANNUAL APPORTIONMENT OF TAXES
MADE AT THE SECOND HALF REAL ESTATE SETTLEMENT TAX YEAR 2025, WITH THE COUNTY TREASURER FOR NORWALK TWP</firstHead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137</v>
      </c>
      <c r="C2" s="3" t="s">
        <v>138</v>
      </c>
      <c r="D2" s="3" t="s">
        <v>157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27685.85</v>
      </c>
      <c r="C4" s="5">
        <v>23072.27</v>
      </c>
      <c r="D4" s="5">
        <v>22728.07</v>
      </c>
      <c r="E4" s="16">
        <f>=SUM(B4:D4)</f>
      </c>
    </row>
    <row r="5" ht="12" customHeight="1">
      <c r="A5" s="6" t="s">
        <v>4</v>
      </c>
      <c r="B5" s="7">
        <v>231.8</v>
      </c>
      <c r="C5" s="7">
        <v>193.18</v>
      </c>
      <c r="D5" s="7">
        <v>315.43</v>
      </c>
      <c r="E5" s="15">
        <f>=SUM(B5:D5)</f>
      </c>
    </row>
    <row r="6" ht="12" customHeight="1">
      <c r="A6" s="6" t="s">
        <v>5</v>
      </c>
      <c r="B6" s="7">
        <v>709.54</v>
      </c>
      <c r="C6" s="7">
        <v>591.26</v>
      </c>
      <c r="D6" s="7">
        <v>985.48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196.27</v>
      </c>
      <c r="C8" s="7">
        <v>163.56</v>
      </c>
      <c r="D8" s="7">
        <v>189.08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3443.06</v>
      </c>
      <c r="C13" s="5">
        <v>2869.27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457.92</v>
      </c>
      <c r="C15" s="7">
        <v>381.61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739.77</v>
      </c>
      <c r="C17" s="7">
        <v>616.63</v>
      </c>
      <c r="D17" s="7">
        <v>715.75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524.72</v>
      </c>
      <c r="C23" s="5">
        <v>437.29</v>
      </c>
      <c r="D23" s="5">
        <v>440.89</v>
      </c>
      <c r="E23" s="16">
        <f>=SUM(B23:D23)</f>
      </c>
    </row>
    <row r="24" ht="12" customHeight="1">
      <c r="A24" s="6" t="s">
        <v>21</v>
      </c>
      <c r="B24" s="7">
        <v>19.63</v>
      </c>
      <c r="C24" s="7">
        <v>16.36</v>
      </c>
      <c r="D24" s="7">
        <v>18.91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721.88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NORWICH TWP</oddHeader>
    <evenHeader>&amp;CAUDITOR'S OFFICE, HURON COUNTY
STATEMENT OF SEMI-ANNUAL APPORTIONMENT OF TAXES
MADE AT THE SECOND HALF REAL ESTATE SETTLEMENT TAX YEAR 2025, WITH THE COUNTY TREASURER FOR NORWICH TWP</evenHeader>
    <firstHeader>&amp;CAUDITOR'S OFFICE, HURON COUNTY
STATEMENT OF SEMI-ANNUAL APPORTIONMENT OF TAXES
MADE AT THE SECOND HALF REAL ESTATE SETTLEMENT TAX YEAR 2025, WITH THE COUNTY TREASURER FOR NORWICH TWP</firstHead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158</v>
      </c>
      <c r="C2" s="3" t="s">
        <v>138</v>
      </c>
      <c r="D2" s="3" t="s">
        <v>159</v>
      </c>
      <c r="E2" s="3" t="s">
        <v>160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34287.89</v>
      </c>
      <c r="C4" s="5">
        <v>27070.33</v>
      </c>
      <c r="D4" s="5">
        <v>481.1</v>
      </c>
      <c r="E4" s="5">
        <v>1764.44</v>
      </c>
      <c r="F4" s="16">
        <f>=SUM(B4:E4)</f>
      </c>
    </row>
    <row r="5" ht="12" customHeight="1">
      <c r="A5" s="6" t="s">
        <v>4</v>
      </c>
      <c r="B5" s="7">
        <v>162.82</v>
      </c>
      <c r="C5" s="7">
        <v>128.56</v>
      </c>
      <c r="D5" s="7">
        <v>1.49</v>
      </c>
      <c r="E5" s="7">
        <v>8.57</v>
      </c>
      <c r="F5" s="15">
        <f>=SUM(B5:E5)</f>
      </c>
    </row>
    <row r="6" ht="12" customHeight="1">
      <c r="A6" s="6" t="s">
        <v>5</v>
      </c>
      <c r="B6" s="7">
        <v>989.65</v>
      </c>
      <c r="C6" s="7">
        <v>781.3</v>
      </c>
      <c r="D6" s="7">
        <v>52.09</v>
      </c>
      <c r="E6" s="7">
        <v>52.09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339.92</v>
      </c>
      <c r="C8" s="7">
        <v>268.37</v>
      </c>
      <c r="D8" s="7">
        <v>4.49</v>
      </c>
      <c r="E8" s="7">
        <v>19.54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4001.7</v>
      </c>
      <c r="C13" s="5">
        <v>3159.33</v>
      </c>
      <c r="D13" s="5">
        <v>56.01</v>
      </c>
      <c r="E13" s="5">
        <v>0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585.16</v>
      </c>
      <c r="C15" s="7">
        <v>461.96</v>
      </c>
      <c r="D15" s="7">
        <v>8.27</v>
      </c>
      <c r="E15" s="7">
        <v>0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692.07</v>
      </c>
      <c r="C17" s="7">
        <v>546.12</v>
      </c>
      <c r="D17" s="7">
        <v>9.84</v>
      </c>
      <c r="E17" s="7">
        <v>41.81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651.36</v>
      </c>
      <c r="C23" s="5">
        <v>514.25</v>
      </c>
      <c r="D23" s="5">
        <v>9.83</v>
      </c>
      <c r="E23" s="5">
        <v>33.58</v>
      </c>
      <c r="F23" s="16">
        <f>=SUM(B23:E23)</f>
      </c>
    </row>
    <row r="24" ht="12" customHeight="1">
      <c r="A24" s="6" t="s">
        <v>21</v>
      </c>
      <c r="B24" s="7">
        <v>34</v>
      </c>
      <c r="C24" s="7">
        <v>26.84</v>
      </c>
      <c r="D24" s="7">
        <v>0.45</v>
      </c>
      <c r="E24" s="7">
        <v>1.97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801.12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PERU TWP</oddHeader>
    <evenHeader>&amp;CAUDITOR'S OFFICE, HURON COUNTY
STATEMENT OF SEMI-ANNUAL APPORTIONMENT OF TAXES
MADE AT THE SECOND HALF REAL ESTATE SETTLEMENT TAX YEAR 2025, WITH THE COUNTY TREASURER FOR PERU TWP</evenHeader>
    <firstHeader>&amp;CAUDITOR'S OFFICE, HURON COUNTY
STATEMENT OF SEMI-ANNUAL APPORTIONMENT OF TAXES
MADE AT THE SECOND HALF REAL ESTATE SETTLEMENT TAX YEAR 2025, WITH THE COUNTY TREASURER FOR PERU TWP</firstHead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161</v>
      </c>
      <c r="C2" s="3" t="s">
        <v>162</v>
      </c>
      <c r="D2" s="3" t="s">
        <v>163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43621.03</v>
      </c>
      <c r="C4" s="5">
        <v>1363.18</v>
      </c>
      <c r="D4" s="5">
        <v>14336.01</v>
      </c>
      <c r="E4" s="16">
        <f>=SUM(B4:D4)</f>
      </c>
    </row>
    <row r="5" ht="12" customHeight="1">
      <c r="A5" s="6" t="s">
        <v>4</v>
      </c>
      <c r="B5" s="7">
        <v>3534.72</v>
      </c>
      <c r="C5" s="7">
        <v>110.46</v>
      </c>
      <c r="D5" s="7">
        <v>1608.16</v>
      </c>
      <c r="E5" s="15">
        <f>=SUM(B5:D5)</f>
      </c>
    </row>
    <row r="6" ht="12" customHeight="1">
      <c r="A6" s="6" t="s">
        <v>5</v>
      </c>
      <c r="B6" s="7">
        <v>2624.09</v>
      </c>
      <c r="C6" s="7">
        <v>82</v>
      </c>
      <c r="D6" s="7">
        <v>1230.04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184.66</v>
      </c>
      <c r="C8" s="7">
        <v>5.77</v>
      </c>
      <c r="D8" s="7">
        <v>72.5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5588.32</v>
      </c>
      <c r="C13" s="5">
        <v>174.72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701.25</v>
      </c>
      <c r="C15" s="7">
        <v>21.92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1292.36</v>
      </c>
      <c r="C17" s="7">
        <v>40.01</v>
      </c>
      <c r="D17" s="7">
        <v>502.94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909.59</v>
      </c>
      <c r="C23" s="5">
        <v>28.45</v>
      </c>
      <c r="D23" s="5">
        <v>313.97</v>
      </c>
      <c r="E23" s="16">
        <f>=SUM(B23:D23)</f>
      </c>
    </row>
    <row r="24" ht="12" customHeight="1">
      <c r="A24" s="6" t="s">
        <v>21</v>
      </c>
      <c r="B24" s="7">
        <v>18.48</v>
      </c>
      <c r="C24" s="7">
        <v>0.57</v>
      </c>
      <c r="D24" s="7">
        <v>7.25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761.99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RICHMOND TWP</oddHeader>
    <evenHeader>&amp;CAUDITOR'S OFFICE, HURON COUNTY
STATEMENT OF SEMI-ANNUAL APPORTIONMENT OF TAXES
MADE AT THE SECOND HALF REAL ESTATE SETTLEMENT TAX YEAR 2025, WITH THE COUNTY TREASURER FOR RICHMOND TWP</evenHeader>
    <firstHeader>&amp;CAUDITOR'S OFFICE, HURON COUNTY
STATEMENT OF SEMI-ANNUAL APPORTIONMENT OF TAXES
MADE AT THE SECOND HALF REAL ESTATE SETTLEMENT TAX YEAR 2025, WITH THE COUNTY TREASURER FOR RICHMOND TWP</firstHead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153</v>
      </c>
      <c r="C2" s="3" t="s">
        <v>164</v>
      </c>
      <c r="D2" s="3" t="s">
        <v>165</v>
      </c>
      <c r="E2" s="3" t="s">
        <v>166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15564.69</v>
      </c>
      <c r="C4" s="5">
        <v>39479.22</v>
      </c>
      <c r="D4" s="5">
        <v>3358.85</v>
      </c>
      <c r="E4" s="5">
        <v>4406.12</v>
      </c>
      <c r="F4" s="16">
        <f>=SUM(B4:E4)</f>
      </c>
    </row>
    <row r="5" ht="12" customHeight="1">
      <c r="A5" s="6" t="s">
        <v>4</v>
      </c>
      <c r="B5" s="7">
        <v>1897.84</v>
      </c>
      <c r="C5" s="7">
        <v>949.81</v>
      </c>
      <c r="D5" s="7">
        <v>698.64</v>
      </c>
      <c r="E5" s="7">
        <v>699.86</v>
      </c>
      <c r="F5" s="15">
        <f>=SUM(B5:E5)</f>
      </c>
    </row>
    <row r="6" ht="12" customHeight="1">
      <c r="A6" s="6" t="s">
        <v>5</v>
      </c>
      <c r="B6" s="7">
        <v>1432.27</v>
      </c>
      <c r="C6" s="7">
        <v>5291.37</v>
      </c>
      <c r="D6" s="7">
        <v>596.78</v>
      </c>
      <c r="E6" s="7">
        <v>596.78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59.53</v>
      </c>
      <c r="C8" s="7">
        <v>58.36</v>
      </c>
      <c r="D8" s="7">
        <v>14.54</v>
      </c>
      <c r="E8" s="7">
        <v>20.62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1921.24</v>
      </c>
      <c r="C13" s="5">
        <v>5070.34</v>
      </c>
      <c r="D13" s="5">
        <v>414.26</v>
      </c>
      <c r="E13" s="5">
        <v>0</v>
      </c>
      <c r="F13" s="16">
        <f>=SUM(B13:E13)</f>
      </c>
    </row>
    <row r="14" ht="12" customHeight="1">
      <c r="A14" s="6" t="s">
        <v>12</v>
      </c>
      <c r="B14" s="7">
        <v>-1.88</v>
      </c>
      <c r="C14" s="7">
        <v>0</v>
      </c>
      <c r="D14" s="7">
        <v>-0.41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283.5</v>
      </c>
      <c r="C15" s="7">
        <v>643.79</v>
      </c>
      <c r="D15" s="7">
        <v>61.03</v>
      </c>
      <c r="E15" s="7">
        <v>0</v>
      </c>
      <c r="F15" s="15">
        <f>=SUM(B15:E15)</f>
      </c>
    </row>
    <row r="16" ht="12" customHeight="1">
      <c r="A16" s="6" t="s">
        <v>14</v>
      </c>
      <c r="B16" s="7">
        <v>-0.47</v>
      </c>
      <c r="C16" s="7">
        <v>0</v>
      </c>
      <c r="D16" s="7">
        <v>-0.1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351.16</v>
      </c>
      <c r="C17" s="7">
        <v>682.24</v>
      </c>
      <c r="D17" s="7">
        <v>75.28</v>
      </c>
      <c r="E17" s="7">
        <v>117.48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345.05</v>
      </c>
      <c r="C23" s="5">
        <v>833.36</v>
      </c>
      <c r="D23" s="5">
        <v>85.01</v>
      </c>
      <c r="E23" s="5">
        <v>104.21</v>
      </c>
      <c r="F23" s="16">
        <f>=SUM(B23:E23)</f>
      </c>
    </row>
    <row r="24" ht="12" customHeight="1">
      <c r="A24" s="6" t="s">
        <v>21</v>
      </c>
      <c r="B24" s="7">
        <v>6.18</v>
      </c>
      <c r="C24" s="7">
        <v>5.84</v>
      </c>
      <c r="D24" s="7">
        <v>1.51</v>
      </c>
      <c r="E24" s="7">
        <v>2.07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906.74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16.7</v>
      </c>
      <c r="C33" s="7">
        <v>1.13</v>
      </c>
      <c r="D33" s="7">
        <v>3.6</v>
      </c>
      <c r="E33" s="7">
        <v>5.56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RIDGEFIELD TWP</oddHeader>
    <evenHeader>&amp;CAUDITOR'S OFFICE, HURON COUNTY
STATEMENT OF SEMI-ANNUAL APPORTIONMENT OF TAXES
MADE AT THE SECOND HALF REAL ESTATE SETTLEMENT TAX YEAR 2025, WITH THE COUNTY TREASURER FOR RIDGEFIELD TWP</evenHeader>
    <firstHeader>&amp;CAUDITOR'S OFFICE, HURON COUNTY
STATEMENT OF SEMI-ANNUAL APPORTIONMENT OF TAXES
MADE AT THE SECOND HALF REAL ESTATE SETTLEMENT TAX YEAR 2025, WITH THE COUNTY TREASURER FOR RIDGEFIELD TWP</firstHead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167</v>
      </c>
      <c r="C2" s="3" t="s">
        <v>168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39257.82</v>
      </c>
      <c r="C4" s="5">
        <v>9279.04</v>
      </c>
      <c r="D4" s="16">
        <f>=SUM(B4:C4)</f>
      </c>
    </row>
    <row r="5" ht="12" customHeight="1">
      <c r="A5" s="6" t="s">
        <v>4</v>
      </c>
      <c r="B5" s="7">
        <v>1209.96</v>
      </c>
      <c r="C5" s="7">
        <v>286.01</v>
      </c>
      <c r="D5" s="15">
        <f>=SUM(B5:C5)</f>
      </c>
    </row>
    <row r="6" ht="12" customHeight="1">
      <c r="A6" s="6" t="s">
        <v>5</v>
      </c>
      <c r="B6" s="7">
        <v>1604.36</v>
      </c>
      <c r="C6" s="7">
        <v>379.22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76.95</v>
      </c>
      <c r="C8" s="7">
        <v>18.19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5066.84</v>
      </c>
      <c r="C13" s="5">
        <v>1197.7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554.6</v>
      </c>
      <c r="C15" s="7">
        <v>131.08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667.58</v>
      </c>
      <c r="C17" s="7">
        <v>157.98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767.31</v>
      </c>
      <c r="C23" s="5">
        <v>181.37</v>
      </c>
      <c r="D23" s="16">
        <f>=SUM(B23:C23)</f>
      </c>
    </row>
    <row r="24" ht="12" customHeight="1">
      <c r="A24" s="6" t="s">
        <v>21</v>
      </c>
      <c r="B24" s="7">
        <v>7.71</v>
      </c>
      <c r="C24" s="7">
        <v>1.81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721.2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4.66</v>
      </c>
      <c r="C33" s="7">
        <v>1.1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RIPLEY TWP</oddHeader>
    <evenHeader>&amp;CAUDITOR'S OFFICE, HURON COUNTY
STATEMENT OF SEMI-ANNUAL APPORTIONMENT OF TAXES
MADE AT THE SECOND HALF REAL ESTATE SETTLEMENT TAX YEAR 2025, WITH THE COUNTY TREASURER FOR RIPLEY TWP</evenHeader>
    <firstHeader>&amp;CAUDITOR'S OFFICE, HURON COUNTY
STATEMENT OF SEMI-ANNUAL APPORTIONMENT OF TAXES
MADE AT THE SECOND HALF REAL ESTATE SETTLEMENT TAX YEAR 2025, WITH THE COUNTY TREASURER FOR RIPLEY TWP</firstHead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169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32568.83</v>
      </c>
      <c r="C4" s="16">
        <f>=SUM(B4)</f>
      </c>
    </row>
    <row r="5" ht="12" customHeight="1">
      <c r="A5" s="6" t="s">
        <v>4</v>
      </c>
      <c r="B5" s="7">
        <v>0</v>
      </c>
      <c r="C5" s="15">
        <f>=SUM(B5)</f>
      </c>
    </row>
    <row r="6" ht="12" customHeight="1">
      <c r="A6" s="6" t="s">
        <v>5</v>
      </c>
      <c r="B6" s="7">
        <v>1426.92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69.85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4068.44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379.56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437.35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620.13</v>
      </c>
      <c r="C23" s="16">
        <f>=SUM(B23)</f>
      </c>
    </row>
    <row r="24" ht="12" customHeight="1">
      <c r="A24" s="6" t="s">
        <v>21</v>
      </c>
      <c r="B24" s="7">
        <v>6.99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502.55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0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SHERMAN TWP</oddHeader>
    <evenHeader>&amp;CAUDITOR'S OFFICE, HURON COUNTY
STATEMENT OF SEMI-ANNUAL APPORTIONMENT OF TAXES
MADE AT THE SECOND HALF REAL ESTATE SETTLEMENT TAX YEAR 2025, WITH THE COUNTY TREASURER FOR SHERMAN TWP</evenHeader>
    <firstHeader>&amp;CAUDITOR'S OFFICE, HURON COUNTY
STATEMENT OF SEMI-ANNUAL APPORTIONMENT OF TAXES
MADE AT THE SECOND HALF REAL ESTATE SETTLEMENT TAX YEAR 2025, WITH THE COUNTY TREASURER FOR SHERMAN TWP</firstHead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47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203381.19</v>
      </c>
      <c r="C4" s="16">
        <f>=SUM(B4)</f>
      </c>
    </row>
    <row r="5" ht="12" customHeight="1">
      <c r="A5" s="6" t="s">
        <v>4</v>
      </c>
      <c r="B5" s="7">
        <v>48638.23</v>
      </c>
      <c r="C5" s="15">
        <f>=SUM(B5)</f>
      </c>
    </row>
    <row r="6" ht="12" customHeight="1">
      <c r="A6" s="6" t="s">
        <v>5</v>
      </c>
      <c r="B6" s="7">
        <v>22082.78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2210.35</v>
      </c>
      <c r="C8" s="15">
        <f>=SUM(B8)</f>
      </c>
    </row>
    <row r="9" ht="12" customHeight="1">
      <c r="A9" s="6" t="s">
        <v>8</v>
      </c>
      <c r="B9" s="7">
        <v>379.68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0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6837.88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5023.31</v>
      </c>
      <c r="C23" s="16">
        <f>=SUM(B23)</f>
      </c>
    </row>
    <row r="24" ht="12" customHeight="1">
      <c r="A24" s="6" t="s">
        <v>21</v>
      </c>
      <c r="B24" s="7">
        <v>221.07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251.26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</oddHeader>
    <evenHeader>&amp;CAUDITOR'S OFFICE, HURON COUNTY
STATEMENT OF SEMI-ANNUAL APPORTIONMENT OF TAXES
MADE AT THE SECOND HALF REAL ESTATE SETTLEMENT TAX YEAR 2025, WITH THE COUNTY TREASURER FOR </evenHeader>
    <firstHeader>&amp;CAUDITOR'S OFFICE, HURON COUNTY
STATEMENT OF SEMI-ANNUAL APPORTIONMENT OF TAXES
MADE AT THE SECOND HALF REAL ESTATE SETTLEMENT TAX YEAR 2025, WITH THE COUNTY TREASURER FOR </firstHead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137</v>
      </c>
      <c r="C2" s="3" t="s">
        <v>170</v>
      </c>
      <c r="D2" s="3" t="s">
        <v>171</v>
      </c>
      <c r="E2" s="3" t="s">
        <v>172</v>
      </c>
      <c r="F2" s="3" t="s">
        <v>173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40311.17</v>
      </c>
      <c r="C4" s="5">
        <v>35832.25</v>
      </c>
      <c r="D4" s="5">
        <v>15883.96</v>
      </c>
      <c r="E4" s="5">
        <v>21255.76</v>
      </c>
      <c r="F4" s="5">
        <v>28298.9</v>
      </c>
      <c r="G4" s="16">
        <f>=SUM(B4:F4)</f>
      </c>
    </row>
    <row r="5" ht="12" customHeight="1">
      <c r="A5" s="6" t="s">
        <v>4</v>
      </c>
      <c r="B5" s="7">
        <v>3576.34</v>
      </c>
      <c r="C5" s="7">
        <v>3178.96</v>
      </c>
      <c r="D5" s="7">
        <v>2698.47</v>
      </c>
      <c r="E5" s="7">
        <v>3597.97</v>
      </c>
      <c r="F5" s="7">
        <v>2582.92</v>
      </c>
      <c r="G5" s="15">
        <f>=SUM(B5:F5)</f>
      </c>
    </row>
    <row r="6" ht="12" customHeight="1">
      <c r="A6" s="6" t="s">
        <v>5</v>
      </c>
      <c r="B6" s="7">
        <v>1797.33</v>
      </c>
      <c r="C6" s="7">
        <v>1597.65</v>
      </c>
      <c r="D6" s="7">
        <v>1497.77</v>
      </c>
      <c r="E6" s="7">
        <v>1997.03</v>
      </c>
      <c r="F6" s="7">
        <v>1298.08</v>
      </c>
      <c r="G6" s="17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5">
        <f>=SUM(B7:F7)</f>
      </c>
    </row>
    <row r="8" ht="12" customHeight="1">
      <c r="A8" s="6" t="s">
        <v>7</v>
      </c>
      <c r="B8" s="7">
        <v>460.84</v>
      </c>
      <c r="C8" s="7">
        <v>409.62</v>
      </c>
      <c r="D8" s="7">
        <v>211.96</v>
      </c>
      <c r="E8" s="7">
        <v>283.42</v>
      </c>
      <c r="F8" s="7">
        <v>369.39</v>
      </c>
      <c r="G8" s="15">
        <f>=SUM(B8:F8)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5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8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4921.48</v>
      </c>
      <c r="C13" s="5">
        <v>4374.73</v>
      </c>
      <c r="D13" s="5">
        <v>1938.89</v>
      </c>
      <c r="E13" s="5">
        <v>2594.59</v>
      </c>
      <c r="F13" s="5">
        <v>0</v>
      </c>
      <c r="G13" s="16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5">
        <f>=SUM(B14:F14)</f>
      </c>
    </row>
    <row r="15" ht="12" customHeight="1">
      <c r="A15" s="6" t="s">
        <v>13</v>
      </c>
      <c r="B15" s="7">
        <v>764.41</v>
      </c>
      <c r="C15" s="7">
        <v>679.47</v>
      </c>
      <c r="D15" s="7">
        <v>301.13</v>
      </c>
      <c r="E15" s="7">
        <v>403.11</v>
      </c>
      <c r="F15" s="7">
        <v>0</v>
      </c>
      <c r="G15" s="15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5">
        <f>=SUM(B16:F16)</f>
      </c>
    </row>
    <row r="17" ht="12" customHeight="1">
      <c r="A17" s="6" t="s">
        <v>15</v>
      </c>
      <c r="B17" s="7">
        <v>1073.24</v>
      </c>
      <c r="C17" s="7">
        <v>954.95</v>
      </c>
      <c r="D17" s="7">
        <v>423.1</v>
      </c>
      <c r="E17" s="7">
        <v>565.52</v>
      </c>
      <c r="F17" s="7">
        <v>886.49</v>
      </c>
      <c r="G17" s="15">
        <f>=SUM(B17:F17)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17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8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8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840.05</v>
      </c>
      <c r="C23" s="5">
        <v>746.72</v>
      </c>
      <c r="D23" s="5">
        <v>369.39</v>
      </c>
      <c r="E23" s="5">
        <v>493.96</v>
      </c>
      <c r="F23" s="5">
        <v>592.55</v>
      </c>
      <c r="G23" s="16">
        <f>=SUM(B23:F23)</f>
      </c>
    </row>
    <row r="24" ht="12" customHeight="1">
      <c r="A24" s="6" t="s">
        <v>21</v>
      </c>
      <c r="B24" s="7">
        <v>46.08</v>
      </c>
      <c r="C24" s="7">
        <v>40.96</v>
      </c>
      <c r="D24" s="7">
        <v>21.18</v>
      </c>
      <c r="E24" s="7">
        <v>28.33</v>
      </c>
      <c r="F24" s="7">
        <v>36.95</v>
      </c>
      <c r="G24" s="15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5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5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5">
        <f>=SUM(B27:F27)</f>
      </c>
    </row>
    <row r="28" ht="12" customHeight="1">
      <c r="A28" s="6" t="s">
        <v>25</v>
      </c>
      <c r="B28" s="7">
        <v>1130.12</v>
      </c>
      <c r="C28" s="7">
        <v>0</v>
      </c>
      <c r="D28" s="7">
        <v>0</v>
      </c>
      <c r="E28" s="7">
        <v>0</v>
      </c>
      <c r="F28" s="7">
        <v>0</v>
      </c>
      <c r="G28" s="15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5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8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8">
        <f>=SUM(B32:F32)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15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5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8">
        <f>=SUM(B35:F35)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16">
        <f>=SUM(B38:F38)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TOWNSEND TWP</oddHeader>
    <evenHeader>&amp;CAUDITOR'S OFFICE, HURON COUNTY
STATEMENT OF SEMI-ANNUAL APPORTIONMENT OF TAXES
MADE AT THE SECOND HALF REAL ESTATE SETTLEMENT TAX YEAR 2025, WITH THE COUNTY TREASURER FOR TOWNSEND TWP</evenHeader>
    <firstHeader>&amp;CAUDITOR'S OFFICE, HURON COUNTY
STATEMENT OF SEMI-ANNUAL APPORTIONMENT OF TAXES
MADE AT THE SECOND HALF REAL ESTATE SETTLEMENT TAX YEAR 2025, WITH THE COUNTY TREASURER FOR TOWNSEND TWP</firstHead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174</v>
      </c>
      <c r="C2" s="3" t="s">
        <v>175</v>
      </c>
      <c r="D2" s="3" t="s">
        <v>176</v>
      </c>
      <c r="E2" s="3" t="s">
        <v>177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28519.49</v>
      </c>
      <c r="C4" s="5">
        <v>21311.84</v>
      </c>
      <c r="D4" s="5">
        <v>31965.99</v>
      </c>
      <c r="E4" s="5">
        <v>27812.43</v>
      </c>
      <c r="F4" s="16">
        <f>=SUM(B4:E4)</f>
      </c>
    </row>
    <row r="5" ht="12" customHeight="1">
      <c r="A5" s="6" t="s">
        <v>4</v>
      </c>
      <c r="B5" s="7">
        <v>1296.25</v>
      </c>
      <c r="C5" s="7">
        <v>481.04</v>
      </c>
      <c r="D5" s="7">
        <v>721.51</v>
      </c>
      <c r="E5" s="7">
        <v>1799.56</v>
      </c>
      <c r="F5" s="15">
        <f>=SUM(B5:E5)</f>
      </c>
    </row>
    <row r="6" ht="12" customHeight="1">
      <c r="A6" s="6" t="s">
        <v>5</v>
      </c>
      <c r="B6" s="7">
        <v>6269.26</v>
      </c>
      <c r="C6" s="7">
        <v>6587.63</v>
      </c>
      <c r="D6" s="7">
        <v>9881.47</v>
      </c>
      <c r="E6" s="7">
        <v>10448.8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166.2</v>
      </c>
      <c r="C8" s="7">
        <v>118.49</v>
      </c>
      <c r="D8" s="7">
        <v>177.73</v>
      </c>
      <c r="E8" s="7">
        <v>191.01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3320.66</v>
      </c>
      <c r="C13" s="5">
        <v>2511.21</v>
      </c>
      <c r="D13" s="5">
        <v>3766.34</v>
      </c>
      <c r="E13" s="5">
        <v>0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543.78</v>
      </c>
      <c r="C15" s="7">
        <v>369.74</v>
      </c>
      <c r="D15" s="7">
        <v>554.63</v>
      </c>
      <c r="E15" s="7">
        <v>0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646.74</v>
      </c>
      <c r="C17" s="7">
        <v>408.48</v>
      </c>
      <c r="D17" s="7">
        <v>612.72</v>
      </c>
      <c r="E17" s="7">
        <v>737.02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659.94</v>
      </c>
      <c r="C23" s="5">
        <v>518.8</v>
      </c>
      <c r="D23" s="5">
        <v>778.17</v>
      </c>
      <c r="E23" s="5">
        <v>732.76</v>
      </c>
      <c r="F23" s="16">
        <f>=SUM(B23:E23)</f>
      </c>
    </row>
    <row r="24" ht="12" customHeight="1">
      <c r="A24" s="6" t="s">
        <v>21</v>
      </c>
      <c r="B24" s="7">
        <v>16.62</v>
      </c>
      <c r="C24" s="7">
        <v>11.84</v>
      </c>
      <c r="D24" s="7">
        <v>17.76</v>
      </c>
      <c r="E24" s="7">
        <v>19.11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664.53</v>
      </c>
      <c r="C28" s="7">
        <v>527.82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WAKEMAN TWP</oddHeader>
    <evenHeader>&amp;CAUDITOR'S OFFICE, HURON COUNTY
STATEMENT OF SEMI-ANNUAL APPORTIONMENT OF TAXES
MADE AT THE SECOND HALF REAL ESTATE SETTLEMENT TAX YEAR 2025, WITH THE COUNTY TREASURER FOR WAKEMAN TWP</evenHeader>
    <firstHeader>&amp;CAUDITOR'S OFFICE, HURON COUNTY
STATEMENT OF SEMI-ANNUAL APPORTIONMENT OF TAXES
MADE AT THE SECOND HALF REAL ESTATE SETTLEMENT TAX YEAR 2025, WITH THE COUNTY TREASURER FOR WAKEMAN TWP</firstHead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178</v>
      </c>
      <c r="C2" s="3" t="s">
        <v>179</v>
      </c>
      <c r="D2" s="3" t="s">
        <v>180</v>
      </c>
      <c r="E2" s="3" t="s">
        <v>181</v>
      </c>
      <c r="F2" s="3" t="s">
        <v>182</v>
      </c>
      <c r="G2" s="3" t="s">
        <v>183</v>
      </c>
      <c r="H2" s="3" t="s">
        <v>184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7143.34</v>
      </c>
      <c r="C4" s="5">
        <v>47621.19</v>
      </c>
      <c r="D4" s="5">
        <v>7143.34</v>
      </c>
      <c r="E4" s="5">
        <v>16407.03</v>
      </c>
      <c r="F4" s="5">
        <v>7545.04</v>
      </c>
      <c r="G4" s="5">
        <v>15089.21</v>
      </c>
      <c r="H4" s="5">
        <v>7545.04</v>
      </c>
      <c r="I4" s="16">
        <f>=SUM(B4:H4)</f>
      </c>
    </row>
    <row r="5" ht="12" customHeight="1">
      <c r="A5" s="6" t="s">
        <v>4</v>
      </c>
      <c r="B5" s="7">
        <v>8389.5</v>
      </c>
      <c r="C5" s="7">
        <v>55929.97</v>
      </c>
      <c r="D5" s="7">
        <v>8389.5</v>
      </c>
      <c r="E5" s="7">
        <v>52822.15</v>
      </c>
      <c r="F5" s="7">
        <v>13205.61</v>
      </c>
      <c r="G5" s="7">
        <v>26411.64</v>
      </c>
      <c r="H5" s="7">
        <v>13205.61</v>
      </c>
      <c r="I5" s="15">
        <f>=SUM(B5:H5)</f>
      </c>
    </row>
    <row r="6" ht="12" customHeight="1">
      <c r="A6" s="6" t="s">
        <v>5</v>
      </c>
      <c r="B6" s="7">
        <v>1069.05</v>
      </c>
      <c r="C6" s="7">
        <v>7127.02</v>
      </c>
      <c r="D6" s="7">
        <v>1069.05</v>
      </c>
      <c r="E6" s="7">
        <v>7127.02</v>
      </c>
      <c r="F6" s="7">
        <v>1781.75</v>
      </c>
      <c r="G6" s="7">
        <v>3563.51</v>
      </c>
      <c r="H6" s="7">
        <v>1781.75</v>
      </c>
      <c r="I6" s="17">
        <f>=SUM(B6:H6)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15">
        <f>=SUM(B7:H7)</f>
      </c>
    </row>
    <row r="8" ht="12" customHeight="1">
      <c r="A8" s="6" t="s">
        <v>7</v>
      </c>
      <c r="B8" s="7">
        <v>58.85</v>
      </c>
      <c r="C8" s="7">
        <v>392.49</v>
      </c>
      <c r="D8" s="7">
        <v>58.85</v>
      </c>
      <c r="E8" s="7">
        <v>135.19</v>
      </c>
      <c r="F8" s="7">
        <v>62.14</v>
      </c>
      <c r="G8" s="7">
        <v>124.33</v>
      </c>
      <c r="H8" s="7">
        <v>62.14</v>
      </c>
      <c r="I8" s="15">
        <f>=SUM(B8:H8)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5">
        <f>=SUM(B9:H9)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18">
        <f>=SUM(B10:H10)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827.09</v>
      </c>
      <c r="C13" s="5">
        <v>5516.48</v>
      </c>
      <c r="D13" s="5">
        <v>827.09</v>
      </c>
      <c r="E13" s="5">
        <v>1900.12</v>
      </c>
      <c r="F13" s="5">
        <v>873.77</v>
      </c>
      <c r="G13" s="5">
        <v>1747.35</v>
      </c>
      <c r="H13" s="5">
        <v>873.77</v>
      </c>
      <c r="I13" s="16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5">
        <f>=SUM(B14:H14)</f>
      </c>
    </row>
    <row r="15" ht="12" customHeight="1">
      <c r="A15" s="6" t="s">
        <v>13</v>
      </c>
      <c r="B15" s="7">
        <v>153</v>
      </c>
      <c r="C15" s="7">
        <v>1019.77</v>
      </c>
      <c r="D15" s="7">
        <v>153</v>
      </c>
      <c r="E15" s="7">
        <v>351.35</v>
      </c>
      <c r="F15" s="7">
        <v>161.63</v>
      </c>
      <c r="G15" s="7">
        <v>322.87</v>
      </c>
      <c r="H15" s="7">
        <v>161.63</v>
      </c>
      <c r="I15" s="15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5">
        <f>=SUM(B16:H16)</f>
      </c>
    </row>
    <row r="17" ht="12" customHeight="1">
      <c r="A17" s="6" t="s">
        <v>15</v>
      </c>
      <c r="B17" s="7">
        <v>269.99</v>
      </c>
      <c r="C17" s="7">
        <v>1802.64</v>
      </c>
      <c r="D17" s="7">
        <v>269.99</v>
      </c>
      <c r="E17" s="7">
        <v>621.18</v>
      </c>
      <c r="F17" s="7">
        <v>286.2</v>
      </c>
      <c r="G17" s="7">
        <v>570.46</v>
      </c>
      <c r="H17" s="7">
        <v>286.2</v>
      </c>
      <c r="I17" s="15">
        <f>=SUM(B17:H17)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7">
        <f>=SUM(B18:H18)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18">
        <f>=SUM(B19:H19)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18">
        <f>=SUM(B20:H20)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303.28</v>
      </c>
      <c r="C23" s="5">
        <v>2021.97</v>
      </c>
      <c r="D23" s="5">
        <v>303.28</v>
      </c>
      <c r="E23" s="5">
        <v>1392.48</v>
      </c>
      <c r="F23" s="5">
        <v>411.34</v>
      </c>
      <c r="G23" s="5">
        <v>822.61</v>
      </c>
      <c r="H23" s="5">
        <v>411.34</v>
      </c>
      <c r="I23" s="16">
        <f>=SUM(B23:H23)</f>
      </c>
    </row>
    <row r="24" ht="12" customHeight="1">
      <c r="A24" s="6" t="s">
        <v>21</v>
      </c>
      <c r="B24" s="7">
        <v>5.88</v>
      </c>
      <c r="C24" s="7">
        <v>39.24</v>
      </c>
      <c r="D24" s="7">
        <v>5.88</v>
      </c>
      <c r="E24" s="7">
        <v>13.52</v>
      </c>
      <c r="F24" s="7">
        <v>6.21</v>
      </c>
      <c r="G24" s="7">
        <v>12.44</v>
      </c>
      <c r="H24" s="7">
        <v>6.21</v>
      </c>
      <c r="I24" s="15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5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5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5">
        <f>=SUM(B27:H27)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5">
        <f>=SUM(B28:H28)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5">
        <f>=SUM(B29:H29)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18">
        <f>=SUM(B30:H30)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18">
        <f>=SUM(B32:H32)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5">
        <f>=SUM(B33:H33)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5">
        <f>=SUM(B34:H34)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18">
        <f>=SUM(B35:H35)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1"/>
      <c r="I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16">
        <f>=SUM(B38:H38)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3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3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BELLEVUE CITY</oddHeader>
    <evenHeader>&amp;CAUDITOR'S OFFICE, HURON COUNTY
STATEMENT OF SEMI-ANNUAL APPORTIONMENT OF TAXES
MADE AT THE SECOND HALF REAL ESTATE SETTLEMENT TAX YEAR 2025, WITH THE COUNTY TREASURER FOR BELLEVUE CITY</evenHeader>
    <firstHeader>&amp;CAUDITOR'S OFFICE, HURON COUNTY
STATEMENT OF SEMI-ANNUAL APPORTIONMENT OF TAXES
MADE AT THE SECOND HALF REAL ESTATE SETTLEMENT TAX YEAR 2025, WITH THE COUNTY TREASURER FOR BELLEVUE CITY</firstHeader>
  </headerFooter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128</v>
      </c>
      <c r="C2" s="3" t="s">
        <v>185</v>
      </c>
      <c r="D2" s="3" t="s">
        <v>186</v>
      </c>
      <c r="E2" s="3" t="s">
        <v>187</v>
      </c>
      <c r="F2" s="3" t="s">
        <v>188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32138.2</v>
      </c>
      <c r="C4" s="5">
        <v>9727.83</v>
      </c>
      <c r="D4" s="5">
        <v>8184.02</v>
      </c>
      <c r="E4" s="5">
        <v>10475.23</v>
      </c>
      <c r="F4" s="5">
        <v>35871.46</v>
      </c>
      <c r="G4" s="16">
        <f>=SUM(B4:F4)</f>
      </c>
    </row>
    <row r="5" ht="12" customHeight="1">
      <c r="A5" s="6" t="s">
        <v>4</v>
      </c>
      <c r="B5" s="7">
        <v>4565.99</v>
      </c>
      <c r="C5" s="7">
        <v>1955.71</v>
      </c>
      <c r="D5" s="7">
        <v>1527.92</v>
      </c>
      <c r="E5" s="7">
        <v>1955.71</v>
      </c>
      <c r="F5" s="7">
        <v>6111.75</v>
      </c>
      <c r="G5" s="15">
        <f>=SUM(B5:F5)</f>
      </c>
    </row>
    <row r="6" ht="12" customHeight="1">
      <c r="A6" s="6" t="s">
        <v>5</v>
      </c>
      <c r="B6" s="7">
        <v>993.97</v>
      </c>
      <c r="C6" s="7">
        <v>467.75</v>
      </c>
      <c r="D6" s="7">
        <v>365.43</v>
      </c>
      <c r="E6" s="7">
        <v>467.75</v>
      </c>
      <c r="F6" s="7">
        <v>1461.72</v>
      </c>
      <c r="G6" s="17">
        <f>=SUM(B6:F6)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15">
        <f>=SUM(B7:F7)</f>
      </c>
    </row>
    <row r="8" ht="12" customHeight="1">
      <c r="A8" s="6" t="s">
        <v>7</v>
      </c>
      <c r="B8" s="7">
        <v>680.02</v>
      </c>
      <c r="C8" s="7">
        <v>222.49</v>
      </c>
      <c r="D8" s="7">
        <v>203.96</v>
      </c>
      <c r="E8" s="7">
        <v>261.11</v>
      </c>
      <c r="F8" s="7">
        <v>876.98</v>
      </c>
      <c r="G8" s="15">
        <f>=SUM(B8:F8)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5">
        <f>=SUM(B9:F9)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18">
        <f>=SUM(B10:F10)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3792.49</v>
      </c>
      <c r="C13" s="5">
        <v>1147.93</v>
      </c>
      <c r="D13" s="5">
        <v>0</v>
      </c>
      <c r="E13" s="5">
        <v>0</v>
      </c>
      <c r="F13" s="5">
        <v>0</v>
      </c>
      <c r="G13" s="16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5">
        <f>=SUM(B14:F14)</f>
      </c>
    </row>
    <row r="15" ht="12" customHeight="1">
      <c r="A15" s="6" t="s">
        <v>13</v>
      </c>
      <c r="B15" s="7">
        <v>694.98</v>
      </c>
      <c r="C15" s="7">
        <v>210.28</v>
      </c>
      <c r="D15" s="7">
        <v>0</v>
      </c>
      <c r="E15" s="7">
        <v>0</v>
      </c>
      <c r="F15" s="7">
        <v>0</v>
      </c>
      <c r="G15" s="15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5">
        <f>=SUM(B16:F16)</f>
      </c>
    </row>
    <row r="17" ht="12" customHeight="1">
      <c r="A17" s="6" t="s">
        <v>15</v>
      </c>
      <c r="B17" s="7">
        <v>1275.8</v>
      </c>
      <c r="C17" s="7">
        <v>386.13</v>
      </c>
      <c r="D17" s="7">
        <v>380.21</v>
      </c>
      <c r="E17" s="7">
        <v>486.66</v>
      </c>
      <c r="F17" s="7">
        <v>1666.19</v>
      </c>
      <c r="G17" s="15">
        <f>=SUM(B17:F17)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17">
        <f>=SUM(B18:F18)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18">
        <f>=SUM(B19:F19)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18">
        <f>=SUM(B20:F20)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698.66</v>
      </c>
      <c r="C23" s="5">
        <v>225.25</v>
      </c>
      <c r="D23" s="5">
        <v>187.18</v>
      </c>
      <c r="E23" s="5">
        <v>239.57</v>
      </c>
      <c r="F23" s="5">
        <v>806.85</v>
      </c>
      <c r="G23" s="16">
        <f>=SUM(B23:F23)</f>
      </c>
    </row>
    <row r="24" ht="12" customHeight="1">
      <c r="A24" s="6" t="s">
        <v>21</v>
      </c>
      <c r="B24" s="7">
        <v>68</v>
      </c>
      <c r="C24" s="7">
        <v>22.25</v>
      </c>
      <c r="D24" s="7">
        <v>20.4</v>
      </c>
      <c r="E24" s="7">
        <v>26.12</v>
      </c>
      <c r="F24" s="7">
        <v>87.69</v>
      </c>
      <c r="G24" s="15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5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5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5">
        <f>=SUM(B27:F27)</f>
      </c>
    </row>
    <row r="28" ht="12" customHeight="1">
      <c r="A28" s="6" t="s">
        <v>25</v>
      </c>
      <c r="B28" s="7">
        <v>475.69</v>
      </c>
      <c r="C28" s="7">
        <v>0</v>
      </c>
      <c r="D28" s="7">
        <v>0</v>
      </c>
      <c r="E28" s="7">
        <v>0</v>
      </c>
      <c r="F28" s="7">
        <v>0</v>
      </c>
      <c r="G28" s="15">
        <f>=SUM(B28:F28)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15">
        <f>=SUM(B29:F29)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18">
        <f>=SUM(B30:F30)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18">
        <f>=SUM(B32:F32)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15">
        <f>=SUM(B33:F33)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15">
        <f>=SUM(B34:F34)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18">
        <f>=SUM(B35:F35)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16">
        <f>=SUM(B38:F38)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GREENWICH CORP</oddHeader>
    <evenHeader>&amp;CAUDITOR'S OFFICE, HURON COUNTY
STATEMENT OF SEMI-ANNUAL APPORTIONMENT OF TAXES
MADE AT THE SECOND HALF REAL ESTATE SETTLEMENT TAX YEAR 2025, WITH THE COUNTY TREASURER FOR GREENWICH CORP</evenHeader>
    <firstHeader>&amp;CAUDITOR'S OFFICE, HURON COUNTY
STATEMENT OF SEMI-ANNUAL APPORTIONMENT OF TAXES
MADE AT THE SECOND HALF REAL ESTATE SETTLEMENT TAX YEAR 2025, WITH THE COUNTY TREASURER FOR GREENWICH CORP</firstHeader>
  </headerFooter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175</v>
      </c>
      <c r="C2" s="3" t="s">
        <v>189</v>
      </c>
      <c r="D2" s="3" t="s">
        <v>190</v>
      </c>
      <c r="E2" s="3" t="s">
        <v>191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4206.75</v>
      </c>
      <c r="C4" s="5">
        <v>1261.83</v>
      </c>
      <c r="D4" s="5">
        <v>7353.62</v>
      </c>
      <c r="E4" s="5">
        <v>9791.57</v>
      </c>
      <c r="F4" s="16">
        <f>=SUM(B4:E4)</f>
      </c>
    </row>
    <row r="5" ht="12" customHeight="1">
      <c r="A5" s="6" t="s">
        <v>4</v>
      </c>
      <c r="B5" s="7">
        <v>0.38</v>
      </c>
      <c r="C5" s="7">
        <v>0.11</v>
      </c>
      <c r="D5" s="7">
        <v>0.68</v>
      </c>
      <c r="E5" s="7">
        <v>0.74</v>
      </c>
      <c r="F5" s="15">
        <f>=SUM(B5:E5)</f>
      </c>
    </row>
    <row r="6" ht="12" customHeight="1">
      <c r="A6" s="6" t="s">
        <v>5</v>
      </c>
      <c r="B6" s="7">
        <v>526.95</v>
      </c>
      <c r="C6" s="7">
        <v>158.09</v>
      </c>
      <c r="D6" s="7">
        <v>2107.77</v>
      </c>
      <c r="E6" s="7">
        <v>1844.3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9.65</v>
      </c>
      <c r="C8" s="7">
        <v>2.89</v>
      </c>
      <c r="D8" s="7">
        <v>16.87</v>
      </c>
      <c r="E8" s="7">
        <v>22.46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473.71</v>
      </c>
      <c r="C13" s="5">
        <v>142.13</v>
      </c>
      <c r="D13" s="5">
        <v>828.1</v>
      </c>
      <c r="E13" s="5">
        <v>1102.61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98.56</v>
      </c>
      <c r="C15" s="7">
        <v>29.55</v>
      </c>
      <c r="D15" s="7">
        <v>172.18</v>
      </c>
      <c r="E15" s="7">
        <v>229.23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111</v>
      </c>
      <c r="C17" s="7">
        <v>33.25</v>
      </c>
      <c r="D17" s="7">
        <v>194.03</v>
      </c>
      <c r="E17" s="7">
        <v>258.47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86.34</v>
      </c>
      <c r="C23" s="5">
        <v>25.9</v>
      </c>
      <c r="D23" s="5">
        <v>172.56</v>
      </c>
      <c r="E23" s="5">
        <v>212.25</v>
      </c>
      <c r="F23" s="16">
        <f>=SUM(B23:E23)</f>
      </c>
    </row>
    <row r="24" ht="12" customHeight="1">
      <c r="A24" s="6" t="s">
        <v>21</v>
      </c>
      <c r="B24" s="7">
        <v>0.96</v>
      </c>
      <c r="C24" s="7">
        <v>0.28</v>
      </c>
      <c r="D24" s="7">
        <v>1.68</v>
      </c>
      <c r="E24" s="7">
        <v>2.24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195.46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MILAN CORP</oddHeader>
    <evenHeader>&amp;CAUDITOR'S OFFICE, HURON COUNTY
STATEMENT OF SEMI-ANNUAL APPORTIONMENT OF TAXES
MADE AT THE SECOND HALF REAL ESTATE SETTLEMENT TAX YEAR 2025, WITH THE COUNTY TREASURER FOR MILAN CORP</evenHeader>
    <firstHeader>&amp;CAUDITOR'S OFFICE, HURON COUNTY
STATEMENT OF SEMI-ANNUAL APPORTIONMENT OF TAXES
MADE AT THE SECOND HALF REAL ESTATE SETTLEMENT TAX YEAR 2025, WITH THE COUNTY TREASURER FOR MILAN CORP</firstHeader>
  </headerFooter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192</v>
      </c>
      <c r="C2" s="3" t="s">
        <v>180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23726.64</v>
      </c>
      <c r="C4" s="5">
        <v>2847.19</v>
      </c>
      <c r="D4" s="16">
        <f>=SUM(B4:C4)</f>
      </c>
    </row>
    <row r="5" ht="12" customHeight="1">
      <c r="A5" s="6" t="s">
        <v>4</v>
      </c>
      <c r="B5" s="7">
        <v>6917.87</v>
      </c>
      <c r="C5" s="7">
        <v>830.13</v>
      </c>
      <c r="D5" s="15">
        <f>=SUM(B5:C5)</f>
      </c>
    </row>
    <row r="6" ht="12" customHeight="1">
      <c r="A6" s="6" t="s">
        <v>5</v>
      </c>
      <c r="B6" s="7">
        <v>455.94</v>
      </c>
      <c r="C6" s="7">
        <v>54.71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187.22</v>
      </c>
      <c r="C8" s="7">
        <v>22.46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2722.94</v>
      </c>
      <c r="C13" s="5">
        <v>326.56</v>
      </c>
      <c r="D13" s="16">
        <f>=SUM(B13:C13)</f>
      </c>
    </row>
    <row r="14" ht="12" customHeight="1">
      <c r="A14" s="6" t="s">
        <v>12</v>
      </c>
      <c r="B14" s="7">
        <v>-7.85</v>
      </c>
      <c r="C14" s="7">
        <v>-0.94</v>
      </c>
      <c r="D14" s="15">
        <f>=SUM(B14:C14)</f>
      </c>
    </row>
    <row r="15" ht="12" customHeight="1">
      <c r="A15" s="6" t="s">
        <v>13</v>
      </c>
      <c r="B15" s="7">
        <v>510.69</v>
      </c>
      <c r="C15" s="7">
        <v>61.23</v>
      </c>
      <c r="D15" s="15">
        <f>=SUM(B15:C15)</f>
      </c>
    </row>
    <row r="16" ht="12" customHeight="1">
      <c r="A16" s="6" t="s">
        <v>14</v>
      </c>
      <c r="B16" s="7">
        <v>-1.96</v>
      </c>
      <c r="C16" s="7">
        <v>-0.24</v>
      </c>
      <c r="D16" s="15">
        <f>=SUM(B16:C16)</f>
      </c>
    </row>
    <row r="17" ht="12" customHeight="1">
      <c r="A17" s="6" t="s">
        <v>15</v>
      </c>
      <c r="B17" s="7">
        <v>754.8</v>
      </c>
      <c r="C17" s="7">
        <v>90.44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569.58</v>
      </c>
      <c r="C23" s="5">
        <v>68.37</v>
      </c>
      <c r="D23" s="16">
        <f>=SUM(B23:C23)</f>
      </c>
    </row>
    <row r="24" ht="12" customHeight="1">
      <c r="A24" s="6" t="s">
        <v>21</v>
      </c>
      <c r="B24" s="7">
        <v>19.69</v>
      </c>
      <c r="C24" s="7">
        <v>2.36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584.31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68.41</v>
      </c>
      <c r="C33" s="7">
        <v>8.21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MONROEVILLE CORP</oddHeader>
    <evenHeader>&amp;CAUDITOR'S OFFICE, HURON COUNTY
STATEMENT OF SEMI-ANNUAL APPORTIONMENT OF TAXES
MADE AT THE SECOND HALF REAL ESTATE SETTLEMENT TAX YEAR 2025, WITH THE COUNTY TREASURER FOR MONROEVILLE CORP</evenHeader>
    <firstHeader>&amp;CAUDITOR'S OFFICE, HURON COUNTY
STATEMENT OF SEMI-ANNUAL APPORTIONMENT OF TAXES
MADE AT THE SECOND HALF REAL ESTATE SETTLEMENT TAX YEAR 2025, WITH THE COUNTY TREASURER FOR MONROEVILLE CORP</firstHeader>
  </headerFooter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193</v>
      </c>
      <c r="C2" s="3" t="s">
        <v>180</v>
      </c>
      <c r="D2" s="3" t="s">
        <v>194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36565.46</v>
      </c>
      <c r="C4" s="5">
        <v>4219.01</v>
      </c>
      <c r="D4" s="5">
        <v>31478.21</v>
      </c>
      <c r="E4" s="16">
        <f>=SUM(B4:D4)</f>
      </c>
    </row>
    <row r="5" ht="12" customHeight="1">
      <c r="A5" s="6" t="s">
        <v>4</v>
      </c>
      <c r="B5" s="7">
        <v>7644.52</v>
      </c>
      <c r="C5" s="7">
        <v>882.1</v>
      </c>
      <c r="D5" s="7">
        <v>7636.26</v>
      </c>
      <c r="E5" s="15">
        <f>=SUM(B5:D5)</f>
      </c>
    </row>
    <row r="6" ht="12" customHeight="1">
      <c r="A6" s="6" t="s">
        <v>5</v>
      </c>
      <c r="B6" s="7">
        <v>2083.75</v>
      </c>
      <c r="C6" s="7">
        <v>240.44</v>
      </c>
      <c r="D6" s="7">
        <v>2404.31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738.61</v>
      </c>
      <c r="C8" s="7">
        <v>85.21</v>
      </c>
      <c r="D8" s="7">
        <v>738.23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4384.76</v>
      </c>
      <c r="C13" s="5">
        <v>505.88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809.27</v>
      </c>
      <c r="C15" s="7">
        <v>93.42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1635.09</v>
      </c>
      <c r="C17" s="7">
        <v>188.3</v>
      </c>
      <c r="D17" s="7">
        <v>1650.68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856.21</v>
      </c>
      <c r="C23" s="5">
        <v>98.81</v>
      </c>
      <c r="D23" s="5">
        <v>769.25</v>
      </c>
      <c r="E23" s="16">
        <f>=SUM(B23:D23)</f>
      </c>
    </row>
    <row r="24" ht="12" customHeight="1">
      <c r="A24" s="6" t="s">
        <v>21</v>
      </c>
      <c r="B24" s="7">
        <v>73.85</v>
      </c>
      <c r="C24" s="7">
        <v>8.52</v>
      </c>
      <c r="D24" s="7">
        <v>73.81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792.18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69.3</v>
      </c>
      <c r="C33" s="7">
        <v>7.98</v>
      </c>
      <c r="D33" s="7">
        <v>69.96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NEW LONDON CORP</oddHeader>
    <evenHeader>&amp;CAUDITOR'S OFFICE, HURON COUNTY
STATEMENT OF SEMI-ANNUAL APPORTIONMENT OF TAXES
MADE AT THE SECOND HALF REAL ESTATE SETTLEMENT TAX YEAR 2025, WITH THE COUNTY TREASURER FOR NEW LONDON CORP</evenHeader>
    <firstHeader>&amp;CAUDITOR'S OFFICE, HURON COUNTY
STATEMENT OF SEMI-ANNUAL APPORTIONMENT OF TAXES
MADE AT THE SECOND HALF REAL ESTATE SETTLEMENT TAX YEAR 2025, WITH THE COUNTY TREASURER FOR NEW LONDON CORP</firstHeader>
  </headerFooter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49</v>
      </c>
      <c r="C2" s="3" t="s">
        <v>195</v>
      </c>
      <c r="D2" s="3" t="s">
        <v>196</v>
      </c>
      <c r="E2" s="3" t="s">
        <v>197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6479.03</v>
      </c>
      <c r="C4" s="5">
        <v>2295.75</v>
      </c>
      <c r="D4" s="5">
        <v>3395.39</v>
      </c>
      <c r="E4" s="5">
        <v>1201.63</v>
      </c>
      <c r="F4" s="16">
        <f>=SUM(B4:E4)</f>
      </c>
    </row>
    <row r="5" ht="12" customHeight="1">
      <c r="A5" s="6" t="s">
        <v>4</v>
      </c>
      <c r="B5" s="7">
        <v>191.38</v>
      </c>
      <c r="C5" s="7">
        <v>93.15</v>
      </c>
      <c r="D5" s="7">
        <v>138.13</v>
      </c>
      <c r="E5" s="7">
        <v>48.49</v>
      </c>
      <c r="F5" s="15">
        <f>=SUM(B5:E5)</f>
      </c>
    </row>
    <row r="6" ht="12" customHeight="1">
      <c r="A6" s="6" t="s">
        <v>5</v>
      </c>
      <c r="B6" s="7">
        <v>291.14</v>
      </c>
      <c r="C6" s="7">
        <v>194.09</v>
      </c>
      <c r="D6" s="7">
        <v>249.56</v>
      </c>
      <c r="E6" s="7">
        <v>83.18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160.28</v>
      </c>
      <c r="C8" s="7">
        <v>56.77</v>
      </c>
      <c r="D8" s="7">
        <v>97.13</v>
      </c>
      <c r="E8" s="7">
        <v>34.38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755.17</v>
      </c>
      <c r="C13" s="5">
        <v>267.54</v>
      </c>
      <c r="D13" s="5">
        <v>0</v>
      </c>
      <c r="E13" s="5">
        <v>0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137.46</v>
      </c>
      <c r="C15" s="7">
        <v>48.65</v>
      </c>
      <c r="D15" s="7">
        <v>0</v>
      </c>
      <c r="E15" s="7">
        <v>0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303.5</v>
      </c>
      <c r="C17" s="7">
        <v>107.36</v>
      </c>
      <c r="D17" s="7">
        <v>185.75</v>
      </c>
      <c r="E17" s="7">
        <v>65.71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129.66</v>
      </c>
      <c r="C23" s="5">
        <v>48.06</v>
      </c>
      <c r="D23" s="5">
        <v>70.63</v>
      </c>
      <c r="E23" s="5">
        <v>24.91</v>
      </c>
      <c r="F23" s="16">
        <f>=SUM(B23:E23)</f>
      </c>
    </row>
    <row r="24" ht="12" customHeight="1">
      <c r="A24" s="6" t="s">
        <v>21</v>
      </c>
      <c r="B24" s="7">
        <v>16.03</v>
      </c>
      <c r="C24" s="7">
        <v>5.68</v>
      </c>
      <c r="D24" s="7">
        <v>9.72</v>
      </c>
      <c r="E24" s="7">
        <v>3.44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142.1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7">
        <v>0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NORTH FAIRFIELD CORP</oddHeader>
    <evenHeader>&amp;CAUDITOR'S OFFICE, HURON COUNTY
STATEMENT OF SEMI-ANNUAL APPORTIONMENT OF TAXES
MADE AT THE SECOND HALF REAL ESTATE SETTLEMENT TAX YEAR 2025, WITH THE COUNTY TREASURER FOR NORTH FAIRFIELD CORP</evenHeader>
    <firstHeader>&amp;CAUDITOR'S OFFICE, HURON COUNTY
STATEMENT OF SEMI-ANNUAL APPORTIONMENT OF TAXES
MADE AT THE SECOND HALF REAL ESTATE SETTLEMENT TAX YEAR 2025, WITH THE COUNTY TREASURER FOR NORTH FAIRFIELD CORP</firstHeader>
  </headerFooter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178</v>
      </c>
      <c r="C2" s="3" t="s">
        <v>198</v>
      </c>
      <c r="D2" s="3" t="s">
        <v>180</v>
      </c>
      <c r="E2" s="3" t="s">
        <v>199</v>
      </c>
      <c r="F2" s="3" t="s">
        <v>200</v>
      </c>
      <c r="G2" s="3" t="s">
        <v>201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40908.58</v>
      </c>
      <c r="C4" s="5">
        <v>327263.87</v>
      </c>
      <c r="D4" s="5">
        <v>40908.58</v>
      </c>
      <c r="E4" s="5">
        <v>14898.24</v>
      </c>
      <c r="F4" s="5">
        <v>76941.65</v>
      </c>
      <c r="G4" s="5">
        <v>164203.6</v>
      </c>
      <c r="H4" s="16">
        <f>=SUM(B4:G4)</f>
      </c>
    </row>
    <row r="5" ht="12" customHeight="1">
      <c r="A5" s="6" t="s">
        <v>4</v>
      </c>
      <c r="B5" s="7">
        <v>10143.9</v>
      </c>
      <c r="C5" s="7">
        <v>81149.72</v>
      </c>
      <c r="D5" s="7">
        <v>10143.9</v>
      </c>
      <c r="E5" s="7">
        <v>13315.42</v>
      </c>
      <c r="F5" s="7">
        <v>26259.27</v>
      </c>
      <c r="G5" s="7">
        <v>51405.47</v>
      </c>
      <c r="H5" s="15">
        <f>=SUM(B5:G5)</f>
      </c>
    </row>
    <row r="6" ht="12" customHeight="1">
      <c r="A6" s="6" t="s">
        <v>5</v>
      </c>
      <c r="B6" s="7">
        <v>2727.09</v>
      </c>
      <c r="C6" s="7">
        <v>21816.78</v>
      </c>
      <c r="D6" s="7">
        <v>2727.09</v>
      </c>
      <c r="E6" s="7">
        <v>8181.28</v>
      </c>
      <c r="F6" s="7">
        <v>8181.28</v>
      </c>
      <c r="G6" s="7">
        <v>15908.07</v>
      </c>
      <c r="H6" s="17">
        <f>=SUM(B6:G6)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15">
        <f>=SUM(B7:G7)</f>
      </c>
    </row>
    <row r="8" ht="12" customHeight="1">
      <c r="A8" s="6" t="s">
        <v>7</v>
      </c>
      <c r="B8" s="7">
        <v>343.56</v>
      </c>
      <c r="C8" s="7">
        <v>2748.53</v>
      </c>
      <c r="D8" s="7">
        <v>343.56</v>
      </c>
      <c r="E8" s="7">
        <v>245.13</v>
      </c>
      <c r="F8" s="7">
        <v>796.4</v>
      </c>
      <c r="G8" s="7">
        <v>1641.84</v>
      </c>
      <c r="H8" s="15">
        <f>=SUM(B8:G8)</f>
      </c>
    </row>
    <row r="9" ht="12" customHeight="1">
      <c r="A9" s="6" t="s">
        <v>8</v>
      </c>
      <c r="B9" s="7">
        <v>243.64</v>
      </c>
      <c r="C9" s="7">
        <v>1949.05</v>
      </c>
      <c r="D9" s="7">
        <v>243.64</v>
      </c>
      <c r="E9" s="7">
        <v>319.83</v>
      </c>
      <c r="F9" s="7">
        <v>630.7</v>
      </c>
      <c r="G9" s="7">
        <v>1234.66</v>
      </c>
      <c r="H9" s="15">
        <f>=SUM(B9:G9)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18">
        <f>=SUM(B10:G10)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4635.9</v>
      </c>
      <c r="C13" s="5">
        <v>37086.22</v>
      </c>
      <c r="D13" s="5">
        <v>4635.9</v>
      </c>
      <c r="E13" s="5">
        <v>1687.2</v>
      </c>
      <c r="F13" s="5">
        <v>0</v>
      </c>
      <c r="G13" s="5">
        <v>0</v>
      </c>
      <c r="H13" s="16">
        <f>=SUM(B13:G13)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5">
        <f>=SUM(B14:G14)</f>
      </c>
    </row>
    <row r="15" ht="12" customHeight="1">
      <c r="A15" s="6" t="s">
        <v>13</v>
      </c>
      <c r="B15" s="7">
        <v>951</v>
      </c>
      <c r="C15" s="7">
        <v>7609.38</v>
      </c>
      <c r="D15" s="7">
        <v>951</v>
      </c>
      <c r="E15" s="7">
        <v>346.44</v>
      </c>
      <c r="F15" s="7">
        <v>0</v>
      </c>
      <c r="G15" s="7">
        <v>0</v>
      </c>
      <c r="H15" s="15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5">
        <f>=SUM(B16:G16)</f>
      </c>
    </row>
    <row r="17" ht="12" customHeight="1">
      <c r="A17" s="6" t="s">
        <v>15</v>
      </c>
      <c r="B17" s="7">
        <v>1454.88</v>
      </c>
      <c r="C17" s="7">
        <v>11660.89</v>
      </c>
      <c r="D17" s="7">
        <v>1454.88</v>
      </c>
      <c r="E17" s="7">
        <v>536.64</v>
      </c>
      <c r="F17" s="7">
        <v>3194.23</v>
      </c>
      <c r="G17" s="7">
        <v>6805.13</v>
      </c>
      <c r="H17" s="15">
        <f>=SUM(B17:G17)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7">
        <f>=SUM(B18:G18)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18">
        <f>=SUM(B19:G19)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18">
        <f>=SUM(B20:G20)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980.86</v>
      </c>
      <c r="C23" s="5">
        <v>7846.63</v>
      </c>
      <c r="D23" s="5">
        <v>980.86</v>
      </c>
      <c r="E23" s="5">
        <v>661.2</v>
      </c>
      <c r="F23" s="5">
        <v>2030.69</v>
      </c>
      <c r="G23" s="5">
        <v>4222.08</v>
      </c>
      <c r="H23" s="16">
        <f>=SUM(B23:G23)</f>
      </c>
    </row>
    <row r="24" ht="12" customHeight="1">
      <c r="A24" s="6" t="s">
        <v>21</v>
      </c>
      <c r="B24" s="7">
        <v>34.36</v>
      </c>
      <c r="C24" s="7">
        <v>274.85</v>
      </c>
      <c r="D24" s="7">
        <v>34.36</v>
      </c>
      <c r="E24" s="7">
        <v>24.55</v>
      </c>
      <c r="F24" s="7">
        <v>79.64</v>
      </c>
      <c r="G24" s="7">
        <v>164.19</v>
      </c>
      <c r="H24" s="15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5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5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5">
        <f>=SUM(B27:G27)</f>
      </c>
    </row>
    <row r="28" ht="12" customHeight="1">
      <c r="A28" s="6" t="s">
        <v>25</v>
      </c>
      <c r="B28" s="7">
        <v>0</v>
      </c>
      <c r="C28" s="7">
        <v>7522.62</v>
      </c>
      <c r="D28" s="7">
        <v>0</v>
      </c>
      <c r="E28" s="7">
        <v>0</v>
      </c>
      <c r="F28" s="7">
        <v>0</v>
      </c>
      <c r="G28" s="7">
        <v>0</v>
      </c>
      <c r="H28" s="15">
        <f>=SUM(B28:G28)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5">
        <f>=SUM(B29:G29)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18">
        <f>=SUM(B30:G30)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18">
        <f>=SUM(B32:G32)</f>
      </c>
    </row>
    <row r="33" ht="12" customHeight="1">
      <c r="A33" s="6" t="s">
        <v>29</v>
      </c>
      <c r="B33" s="7">
        <v>122.04</v>
      </c>
      <c r="C33" s="7">
        <v>976.38</v>
      </c>
      <c r="D33" s="7">
        <v>122.04</v>
      </c>
      <c r="E33" s="7">
        <v>155.16</v>
      </c>
      <c r="F33" s="7">
        <v>313.82</v>
      </c>
      <c r="G33" s="7">
        <v>616.4</v>
      </c>
      <c r="H33" s="15">
        <f>=SUM(B33:G33)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5">
        <f>=SUM(B34:G34)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18">
        <f>=SUM(B35:G35)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16">
        <f>=SUM(B38:G38)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NORWALK CITY</oddHeader>
    <evenHeader>&amp;CAUDITOR'S OFFICE, HURON COUNTY
STATEMENT OF SEMI-ANNUAL APPORTIONMENT OF TAXES
MADE AT THE SECOND HALF REAL ESTATE SETTLEMENT TAX YEAR 2025, WITH THE COUNTY TREASURER FOR NORWALK CITY</evenHeader>
    <firstHeader>&amp;CAUDITOR'S OFFICE, HURON COUNTY
STATEMENT OF SEMI-ANNUAL APPORTIONMENT OF TAXES
MADE AT THE SECOND HALF REAL ESTATE SETTLEMENT TAX YEAR 2025, WITH THE COUNTY TREASURER FOR NORWALK CITY</firstHeader>
  </headerFooter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179</v>
      </c>
      <c r="C2" s="3" t="s">
        <v>202</v>
      </c>
      <c r="D2" s="3" t="s">
        <v>203</v>
      </c>
      <c r="E2" s="3" t="s">
        <v>204</v>
      </c>
      <c r="F2" s="3" t="s">
        <v>205</v>
      </c>
      <c r="G2" s="3" t="s">
        <v>206</v>
      </c>
      <c r="H2" s="3" t="s">
        <v>207</v>
      </c>
      <c r="I2" s="3" t="s">
        <v>208</v>
      </c>
      <c r="J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9671.93</v>
      </c>
      <c r="C4" s="5">
        <v>4530.77</v>
      </c>
      <c r="D4" s="5">
        <v>10072.17</v>
      </c>
      <c r="E4" s="5">
        <v>12953.78</v>
      </c>
      <c r="F4" s="5">
        <v>2748.94</v>
      </c>
      <c r="G4" s="5">
        <v>2748.94</v>
      </c>
      <c r="H4" s="5">
        <v>1560.97</v>
      </c>
      <c r="I4" s="5">
        <v>3121.83</v>
      </c>
      <c r="J4" s="16">
        <f>=SUM(B4:I4)</f>
      </c>
    </row>
    <row r="5" ht="12" customHeight="1">
      <c r="A5" s="6" t="s">
        <v>4</v>
      </c>
      <c r="B5" s="7">
        <v>2971.27</v>
      </c>
      <c r="C5" s="7">
        <v>3781.96</v>
      </c>
      <c r="D5" s="7">
        <v>6303.07</v>
      </c>
      <c r="E5" s="7">
        <v>7563.46</v>
      </c>
      <c r="F5" s="7">
        <v>1260.73</v>
      </c>
      <c r="G5" s="7">
        <v>1260.73</v>
      </c>
      <c r="H5" s="7">
        <v>630.37</v>
      </c>
      <c r="I5" s="7">
        <v>1260.73</v>
      </c>
      <c r="J5" s="15">
        <f>=SUM(B5:I5)</f>
      </c>
    </row>
    <row r="6" ht="12" customHeight="1">
      <c r="A6" s="6" t="s">
        <v>5</v>
      </c>
      <c r="B6" s="7">
        <v>224.27</v>
      </c>
      <c r="C6" s="7">
        <v>336.4</v>
      </c>
      <c r="D6" s="7">
        <v>560.67</v>
      </c>
      <c r="E6" s="7">
        <v>672.8</v>
      </c>
      <c r="F6" s="7">
        <v>112.14</v>
      </c>
      <c r="G6" s="7">
        <v>112.14</v>
      </c>
      <c r="H6" s="7">
        <v>56.06</v>
      </c>
      <c r="I6" s="7">
        <v>112.14</v>
      </c>
      <c r="J6" s="17">
        <f>=SUM(B6:I6)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5">
        <f>=SUM(I4:I6)</f>
      </c>
      <c r="J7" s="15">
        <f>=SUM(B7:I7)</f>
      </c>
    </row>
    <row r="8" ht="12" customHeight="1">
      <c r="A8" s="6" t="s">
        <v>7</v>
      </c>
      <c r="B8" s="7">
        <v>369.32</v>
      </c>
      <c r="C8" s="7">
        <v>261.1</v>
      </c>
      <c r="D8" s="7">
        <v>502.92</v>
      </c>
      <c r="E8" s="7">
        <v>626.79</v>
      </c>
      <c r="F8" s="7">
        <v>120.28</v>
      </c>
      <c r="G8" s="7">
        <v>120.28</v>
      </c>
      <c r="H8" s="7">
        <v>65.13</v>
      </c>
      <c r="I8" s="7">
        <v>130.3</v>
      </c>
      <c r="J8" s="15">
        <f>=SUM(B8:I8)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5">
        <f>=SUM(B9:I9)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9">
        <f>=SUM(I7:I8) - I9</f>
      </c>
      <c r="J10" s="18">
        <f>=SUM(B10:I10)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1128.67</v>
      </c>
      <c r="C13" s="5">
        <v>528.46</v>
      </c>
      <c r="D13" s="5">
        <v>1175.02</v>
      </c>
      <c r="E13" s="5">
        <v>1511.43</v>
      </c>
      <c r="F13" s="5">
        <v>320.66</v>
      </c>
      <c r="G13" s="5">
        <v>320.66</v>
      </c>
      <c r="H13" s="5">
        <v>182.22</v>
      </c>
      <c r="I13" s="5">
        <v>364.13</v>
      </c>
      <c r="J13" s="16">
        <f>=SUM(B13:I13)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15">
        <f>=SUM(B14:I14)</f>
      </c>
    </row>
    <row r="15" ht="12" customHeight="1">
      <c r="A15" s="6" t="s">
        <v>13</v>
      </c>
      <c r="B15" s="7">
        <v>210.57</v>
      </c>
      <c r="C15" s="7">
        <v>98.57</v>
      </c>
      <c r="D15" s="7">
        <v>219.29</v>
      </c>
      <c r="E15" s="7">
        <v>281.95</v>
      </c>
      <c r="F15" s="7">
        <v>59.86</v>
      </c>
      <c r="G15" s="7">
        <v>59.86</v>
      </c>
      <c r="H15" s="7">
        <v>33.93</v>
      </c>
      <c r="I15" s="7">
        <v>67.92</v>
      </c>
      <c r="J15" s="15">
        <f>=SUM(B15:I15)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15">
        <f>=SUM(B16:I16)</f>
      </c>
    </row>
    <row r="17" ht="12" customHeight="1">
      <c r="A17" s="6" t="s">
        <v>15</v>
      </c>
      <c r="B17" s="7">
        <v>467.98</v>
      </c>
      <c r="C17" s="7">
        <v>219.25</v>
      </c>
      <c r="D17" s="7">
        <v>487.48</v>
      </c>
      <c r="E17" s="7">
        <v>626.61</v>
      </c>
      <c r="F17" s="7">
        <v>132.82</v>
      </c>
      <c r="G17" s="7">
        <v>132.82</v>
      </c>
      <c r="H17" s="7">
        <v>75.37</v>
      </c>
      <c r="I17" s="7">
        <v>151.25</v>
      </c>
      <c r="J17" s="15">
        <f>=SUM(B17:I17)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7">
        <f>=SUM(B18:I18)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5">
        <f>=SUM(I13:I18)</f>
      </c>
      <c r="J19" s="18">
        <f>=SUM(B19:I19)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9">
        <f>=I10-I19</f>
      </c>
      <c r="J20" s="18">
        <f>=SUM(B20:I20)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240.97</v>
      </c>
      <c r="C23" s="5">
        <v>162.18</v>
      </c>
      <c r="D23" s="5">
        <v>317.46</v>
      </c>
      <c r="E23" s="5">
        <v>397.17</v>
      </c>
      <c r="F23" s="5">
        <v>77.23</v>
      </c>
      <c r="G23" s="5">
        <v>77.23</v>
      </c>
      <c r="H23" s="5">
        <v>42.11</v>
      </c>
      <c r="I23" s="5">
        <v>84.19</v>
      </c>
      <c r="J23" s="16">
        <f>=SUM(B23:I23)</f>
      </c>
    </row>
    <row r="24" ht="12" customHeight="1">
      <c r="A24" s="6" t="s">
        <v>21</v>
      </c>
      <c r="B24" s="7">
        <v>36.93</v>
      </c>
      <c r="C24" s="7">
        <v>26.11</v>
      </c>
      <c r="D24" s="7">
        <v>50.29</v>
      </c>
      <c r="E24" s="7">
        <v>62.67</v>
      </c>
      <c r="F24" s="7">
        <v>12.04</v>
      </c>
      <c r="G24" s="7">
        <v>12.04</v>
      </c>
      <c r="H24" s="7">
        <v>6.51</v>
      </c>
      <c r="I24" s="7">
        <v>13.04</v>
      </c>
      <c r="J24" s="15">
        <f>=SUM(B24:I24)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5">
        <f>=SUM(B25:I25)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5">
        <f>=SUM(B26:I26)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5">
        <f>=SUM(B27:I27)</f>
      </c>
    </row>
    <row r="28" ht="12" customHeight="1">
      <c r="A28" s="6" t="s">
        <v>25</v>
      </c>
      <c r="B28" s="7">
        <v>264.92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5">
        <f>=SUM(B28:I28)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5">
        <f>=SUM(B29:I29)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9">
        <f>=SUM(I23:I29)</f>
      </c>
      <c r="J30" s="18">
        <f>=SUM(B30:I30)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9">
        <f>=I20-I30</f>
      </c>
      <c r="J32" s="18">
        <f>=SUM(B32:I32)</f>
      </c>
    </row>
    <row r="33" ht="12" customHeight="1">
      <c r="A33" s="6" t="s">
        <v>29</v>
      </c>
      <c r="B33" s="7">
        <v>38.28</v>
      </c>
      <c r="C33" s="7">
        <v>17.93</v>
      </c>
      <c r="D33" s="7">
        <v>39.87</v>
      </c>
      <c r="E33" s="7">
        <v>51.25</v>
      </c>
      <c r="F33" s="7">
        <v>10.86</v>
      </c>
      <c r="G33" s="7">
        <v>10.86</v>
      </c>
      <c r="H33" s="7">
        <v>6.16</v>
      </c>
      <c r="I33" s="7">
        <v>12.37</v>
      </c>
      <c r="J33" s="15">
        <f>=SUM(B33:I33)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5">
        <f>=SUM(B34:I34)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9">
        <f>=I32-SUM(I33:I34)</f>
      </c>
      <c r="J35" s="18">
        <f>=SUM(B35:I35)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1"/>
      <c r="I37" s="11"/>
      <c r="J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16">
        <f>=SUM(B38:I38)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3"/>
      <c r="I40" s="19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3"/>
      <c r="I42" s="19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PLYMOUTH CORP</oddHeader>
    <evenHeader>&amp;CAUDITOR'S OFFICE, HURON COUNTY
STATEMENT OF SEMI-ANNUAL APPORTIONMENT OF TAXES
MADE AT THE SECOND HALF REAL ESTATE SETTLEMENT TAX YEAR 2025, WITH THE COUNTY TREASURER FOR PLYMOUTH CORP</evenHeader>
    <firstHeader>&amp;CAUDITOR'S OFFICE, HURON COUNTY
STATEMENT OF SEMI-ANNUAL APPORTIONMENT OF TAXES
MADE AT THE SECOND HALF REAL ESTATE SETTLEMENT TAX YEAR 2025, WITH THE COUNTY TREASURER FOR PLYMOUTH CORP</firstHead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48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373454.48</v>
      </c>
      <c r="C4" s="16">
        <f>=SUM(B4)</f>
      </c>
    </row>
    <row r="5" ht="12" customHeight="1">
      <c r="A5" s="6" t="s">
        <v>4</v>
      </c>
      <c r="B5" s="7">
        <v>82954.9</v>
      </c>
      <c r="C5" s="15">
        <f>=SUM(B5)</f>
      </c>
    </row>
    <row r="6" ht="12" customHeight="1">
      <c r="A6" s="6" t="s">
        <v>5</v>
      </c>
      <c r="B6" s="7">
        <v>37540.63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3985.02</v>
      </c>
      <c r="C8" s="15">
        <f>=SUM(B8)</f>
      </c>
    </row>
    <row r="9" ht="12" customHeight="1">
      <c r="A9" s="6" t="s">
        <v>8</v>
      </c>
      <c r="B9" s="7">
        <v>647.58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0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12579.62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9052.74</v>
      </c>
      <c r="C23" s="16">
        <f>=SUM(B23)</f>
      </c>
    </row>
    <row r="24" ht="12" customHeight="1">
      <c r="A24" s="6" t="s">
        <v>21</v>
      </c>
      <c r="B24" s="7">
        <v>398.52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437.3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</oddHeader>
    <evenHeader>&amp;CAUDITOR'S OFFICE, HURON COUNTY
STATEMENT OF SEMI-ANNUAL APPORTIONMENT OF TAXES
MADE AT THE SECOND HALF REAL ESTATE SETTLEMENT TAX YEAR 2025, WITH THE COUNTY TREASURER FOR </evenHeader>
    <firstHeader>&amp;CAUDITOR'S OFFICE, HURON COUNTY
STATEMENT OF SEMI-ANNUAL APPORTIONMENT OF TAXES
MADE AT THE SECOND HALF REAL ESTATE SETTLEMENT TAX YEAR 2025, WITH THE COUNTY TREASURER FOR </firstHeader>
  </headerFooter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192</v>
      </c>
      <c r="C2" s="3" t="s">
        <v>209</v>
      </c>
      <c r="D2" s="3" t="s">
        <v>210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25941.04</v>
      </c>
      <c r="C4" s="5">
        <v>12231.21</v>
      </c>
      <c r="D4" s="5">
        <v>15855.53</v>
      </c>
      <c r="E4" s="16">
        <f>=SUM(B4:D4)</f>
      </c>
    </row>
    <row r="5" ht="12" customHeight="1">
      <c r="A5" s="6" t="s">
        <v>4</v>
      </c>
      <c r="B5" s="7">
        <v>2398.18</v>
      </c>
      <c r="C5" s="7">
        <v>1473.64</v>
      </c>
      <c r="D5" s="7">
        <v>1620.71</v>
      </c>
      <c r="E5" s="15">
        <f>=SUM(B5:D5)</f>
      </c>
    </row>
    <row r="6" ht="12" customHeight="1">
      <c r="A6" s="6" t="s">
        <v>5</v>
      </c>
      <c r="B6" s="7">
        <v>945.56</v>
      </c>
      <c r="C6" s="7">
        <v>756.46</v>
      </c>
      <c r="D6" s="7">
        <v>756.46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165.46</v>
      </c>
      <c r="C8" s="7">
        <v>82.81</v>
      </c>
      <c r="D8" s="7">
        <v>114.68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2948.38</v>
      </c>
      <c r="C13" s="5">
        <v>1389.84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586.04</v>
      </c>
      <c r="C15" s="7">
        <v>276.31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773.7</v>
      </c>
      <c r="C17" s="7">
        <v>366.35</v>
      </c>
      <c r="D17" s="7">
        <v>550.42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536.12</v>
      </c>
      <c r="C23" s="5">
        <v>264.76</v>
      </c>
      <c r="D23" s="5">
        <v>334</v>
      </c>
      <c r="E23" s="16">
        <f>=SUM(B23:D23)</f>
      </c>
    </row>
    <row r="24" ht="12" customHeight="1">
      <c r="A24" s="6" t="s">
        <v>21</v>
      </c>
      <c r="B24" s="7">
        <v>16.56</v>
      </c>
      <c r="C24" s="7">
        <v>8.28</v>
      </c>
      <c r="D24" s="7">
        <v>11.47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501.12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WAKEMAN CORP</oddHeader>
    <evenHeader>&amp;CAUDITOR'S OFFICE, HURON COUNTY
STATEMENT OF SEMI-ANNUAL APPORTIONMENT OF TAXES
MADE AT THE SECOND HALF REAL ESTATE SETTLEMENT TAX YEAR 2025, WITH THE COUNTY TREASURER FOR WAKEMAN CORP</evenHeader>
    <firstHeader>&amp;CAUDITOR'S OFFICE, HURON COUNTY
STATEMENT OF SEMI-ANNUAL APPORTIONMENT OF TAXES
MADE AT THE SECOND HALF REAL ESTATE SETTLEMENT TAX YEAR 2025, WITH THE COUNTY TREASURER FOR WAKEMAN CORP</firstHeader>
  </headerFooter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125</v>
      </c>
      <c r="C2" s="3" t="s">
        <v>180</v>
      </c>
      <c r="D2" s="3" t="s">
        <v>211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103455.45</v>
      </c>
      <c r="C4" s="5">
        <v>10345.42</v>
      </c>
      <c r="D4" s="5">
        <v>16827.49</v>
      </c>
      <c r="E4" s="16">
        <f>=SUM(B4:D4)</f>
      </c>
    </row>
    <row r="5" ht="12" customHeight="1">
      <c r="A5" s="6" t="s">
        <v>4</v>
      </c>
      <c r="B5" s="7">
        <v>54906.31</v>
      </c>
      <c r="C5" s="7">
        <v>5490.69</v>
      </c>
      <c r="D5" s="7">
        <v>9151.15</v>
      </c>
      <c r="E5" s="15">
        <f>=SUM(B5:D5)</f>
      </c>
    </row>
    <row r="6" ht="12" customHeight="1">
      <c r="A6" s="6" t="s">
        <v>5</v>
      </c>
      <c r="B6" s="7">
        <v>15742.77</v>
      </c>
      <c r="C6" s="7">
        <v>1574.28</v>
      </c>
      <c r="D6" s="7">
        <v>2623.8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3837.81</v>
      </c>
      <c r="C8" s="7">
        <v>383.75</v>
      </c>
      <c r="D8" s="7">
        <v>707.14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12153.88</v>
      </c>
      <c r="C13" s="5">
        <v>1214.96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2180.42</v>
      </c>
      <c r="C15" s="7">
        <v>218.14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4695.83</v>
      </c>
      <c r="C17" s="7">
        <v>468.93</v>
      </c>
      <c r="D17" s="7">
        <v>892.14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3239.34</v>
      </c>
      <c r="C23" s="5">
        <v>323.92</v>
      </c>
      <c r="D23" s="5">
        <v>533.58</v>
      </c>
      <c r="E23" s="16">
        <f>=SUM(B23:D23)</f>
      </c>
    </row>
    <row r="24" ht="12" customHeight="1">
      <c r="A24" s="6" t="s">
        <v>21</v>
      </c>
      <c r="B24" s="7">
        <v>383.79</v>
      </c>
      <c r="C24" s="7">
        <v>38.36</v>
      </c>
      <c r="D24" s="7">
        <v>70.72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2435.37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55.62</v>
      </c>
      <c r="C33" s="7">
        <v>5.56</v>
      </c>
      <c r="D33" s="7">
        <v>10.12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WILLARD CITY</oddHeader>
    <evenHeader>&amp;CAUDITOR'S OFFICE, HURON COUNTY
STATEMENT OF SEMI-ANNUAL APPORTIONMENT OF TAXES
MADE AT THE SECOND HALF REAL ESTATE SETTLEMENT TAX YEAR 2025, WITH THE COUNTY TREASURER FOR WILLARD CITY</evenHeader>
    <firstHeader>&amp;CAUDITOR'S OFFICE, HURON COUNTY
STATEMENT OF SEMI-ANNUAL APPORTIONMENT OF TAXES
MADE AT THE SECOND HALF REAL ESTATE SETTLEMENT TAX YEAR 2025, WITH THE COUNTY TREASURER FOR WILLARD CITY</firstHeader>
  </headerFooter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212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25387.82</v>
      </c>
      <c r="C4" s="16">
        <f>=SUM(B4)</f>
      </c>
    </row>
    <row r="5" ht="12" customHeight="1">
      <c r="A5" s="6" t="s">
        <v>4</v>
      </c>
      <c r="B5" s="7">
        <v>27136.55</v>
      </c>
      <c r="C5" s="15">
        <f>=SUM(B5)</f>
      </c>
    </row>
    <row r="6" ht="12" customHeight="1">
      <c r="A6" s="6" t="s">
        <v>5</v>
      </c>
      <c r="B6" s="7">
        <v>4986.13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169.87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2998.07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468.56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764.05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1050.05</v>
      </c>
      <c r="C23" s="16">
        <f>=SUM(B23)</f>
      </c>
    </row>
    <row r="24" ht="12" customHeight="1">
      <c r="A24" s="6" t="s">
        <v>21</v>
      </c>
      <c r="B24" s="7">
        <v>16.98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0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BELLEVUE PUBLIC LIBRARY DISTRICT</oddHeader>
    <evenHeader>&amp;CAUDITOR'S OFFICE, HURON COUNTY
STATEMENT OF SEMI-ANNUAL APPORTIONMENT OF TAXES
MADE AT THE SECOND HALF REAL ESTATE SETTLEMENT TAX YEAR 2025, WITH THE COUNTY TREASURER FOR BELLEVUE PUBLIC LIBRARY DISTRICT</evenHeader>
    <firstHeader>&amp;CAUDITOR'S OFFICE, HURON COUNTY
STATEMENT OF SEMI-ANNUAL APPORTIONMENT OF TAXES
MADE AT THE SECOND HALF REAL ESTATE SETTLEMENT TAX YEAR 2025, WITH THE COUNTY TREASURER FOR BELLEVUE PUBLIC LIBRARY DISTRICT</firstHeader>
  </headerFooter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213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4923.4</v>
      </c>
      <c r="C4" s="16">
        <f>=SUM(B4)</f>
      </c>
    </row>
    <row r="5" ht="12" customHeight="1">
      <c r="A5" s="6" t="s">
        <v>4</v>
      </c>
      <c r="B5" s="7">
        <v>4975.34</v>
      </c>
      <c r="C5" s="15">
        <f>=SUM(B5)</f>
      </c>
    </row>
    <row r="6" ht="12" customHeight="1">
      <c r="A6" s="6" t="s">
        <v>5</v>
      </c>
      <c r="B6" s="7">
        <v>680.34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267.87</v>
      </c>
      <c r="C8" s="15">
        <f>=SUM(B8)</f>
      </c>
    </row>
    <row r="9" ht="12" customHeight="1">
      <c r="A9" s="6" t="s">
        <v>8</v>
      </c>
      <c r="B9" s="7">
        <v>466.6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564.96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113.43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121.19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188.95</v>
      </c>
      <c r="C23" s="16">
        <f>=SUM(B23)</f>
      </c>
    </row>
    <row r="24" ht="12" customHeight="1">
      <c r="A24" s="6" t="s">
        <v>21</v>
      </c>
      <c r="B24" s="7">
        <v>26.77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3.52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BERLIN MILAN PUBLIC LIBRARY</oddHeader>
    <evenHeader>&amp;CAUDITOR'S OFFICE, HURON COUNTY
STATEMENT OF SEMI-ANNUAL APPORTIONMENT OF TAXES
MADE AT THE SECOND HALF REAL ESTATE SETTLEMENT TAX YEAR 2025, WITH THE COUNTY TREASURER FOR BERLIN MILAN PUBLIC LIBRARY</evenHeader>
    <firstHeader>&amp;CAUDITOR'S OFFICE, HURON COUNTY
STATEMENT OF SEMI-ANNUAL APPORTIONMENT OF TAXES
MADE AT THE SECOND HALF REAL ESTATE SETTLEMENT TAX YEAR 2025, WITH THE COUNTY TREASURER FOR BERLIN MILAN PUBLIC LIBRARY</firstHeader>
  </headerFooter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214</v>
      </c>
      <c r="C2" s="3" t="s">
        <v>215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20801.58</v>
      </c>
      <c r="C4" s="5">
        <v>26874.84</v>
      </c>
      <c r="D4" s="16">
        <f>=SUM(B4:C4)</f>
      </c>
    </row>
    <row r="5" ht="12" customHeight="1">
      <c r="A5" s="6" t="s">
        <v>4</v>
      </c>
      <c r="B5" s="7">
        <v>2849.84</v>
      </c>
      <c r="C5" s="7">
        <v>3145.03</v>
      </c>
      <c r="D5" s="15">
        <f>=SUM(B5:C5)</f>
      </c>
    </row>
    <row r="6" ht="12" customHeight="1">
      <c r="A6" s="6" t="s">
        <v>5</v>
      </c>
      <c r="B6" s="7">
        <v>1642.16</v>
      </c>
      <c r="C6" s="7">
        <v>1642.16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294.04</v>
      </c>
      <c r="C8" s="7">
        <v>403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2537.13</v>
      </c>
      <c r="C13" s="5">
        <v>0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381.16</v>
      </c>
      <c r="C15" s="7">
        <v>0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614.89</v>
      </c>
      <c r="C17" s="7">
        <v>932.02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465.82</v>
      </c>
      <c r="C23" s="5">
        <v>583.74</v>
      </c>
      <c r="D23" s="16">
        <f>=SUM(B23:C23)</f>
      </c>
    </row>
    <row r="24" ht="12" customHeight="1">
      <c r="A24" s="6" t="s">
        <v>21</v>
      </c>
      <c r="B24" s="7">
        <v>29.4</v>
      </c>
      <c r="C24" s="7">
        <v>40.28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20.17</v>
      </c>
      <c r="C33" s="7">
        <v>30.49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FIRELANDS AMBULANCE DISTRICT</oddHeader>
    <evenHeader>&amp;CAUDITOR'S OFFICE, HURON COUNTY
STATEMENT OF SEMI-ANNUAL APPORTIONMENT OF TAXES
MADE AT THE SECOND HALF REAL ESTATE SETTLEMENT TAX YEAR 2025, WITH THE COUNTY TREASURER FOR FIRELANDS AMBULANCE DISTRICT</evenHeader>
    <firstHeader>&amp;CAUDITOR'S OFFICE, HURON COUNTY
STATEMENT OF SEMI-ANNUAL APPORTIONMENT OF TAXES
MADE AT THE SECOND HALF REAL ESTATE SETTLEMENT TAX YEAR 2025, WITH THE COUNTY TREASURER FOR FIRELANDS AMBULANCE DISTRICT</firstHeader>
  </headerFooter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216</v>
      </c>
      <c r="C2" s="3" t="s">
        <v>217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2106.7</v>
      </c>
      <c r="C4" s="5">
        <v>1374.86</v>
      </c>
      <c r="D4" s="16">
        <f>=SUM(B4:C4)</f>
      </c>
    </row>
    <row r="5" ht="12" customHeight="1">
      <c r="A5" s="6" t="s">
        <v>4</v>
      </c>
      <c r="B5" s="7">
        <v>0</v>
      </c>
      <c r="C5" s="7">
        <v>0</v>
      </c>
      <c r="D5" s="15">
        <f>=SUM(B5:C5)</f>
      </c>
    </row>
    <row r="6" ht="12" customHeight="1">
      <c r="A6" s="6" t="s">
        <v>5</v>
      </c>
      <c r="B6" s="7">
        <v>78.88</v>
      </c>
      <c r="C6" s="7">
        <v>49.17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0</v>
      </c>
      <c r="C8" s="7">
        <v>0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247.93</v>
      </c>
      <c r="C13" s="5">
        <v>0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40.43</v>
      </c>
      <c r="C15" s="7">
        <v>0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47.73</v>
      </c>
      <c r="C17" s="7">
        <v>36.53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39.79</v>
      </c>
      <c r="C23" s="5">
        <v>25.93</v>
      </c>
      <c r="D23" s="16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0</v>
      </c>
      <c r="C33" s="7">
        <v>0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HERRICK MEMORIAL PUBLIC LIBRARY</oddHeader>
    <evenHeader>&amp;CAUDITOR'S OFFICE, HURON COUNTY
STATEMENT OF SEMI-ANNUAL APPORTIONMENT OF TAXES
MADE AT THE SECOND HALF REAL ESTATE SETTLEMENT TAX YEAR 2025, WITH THE COUNTY TREASURER FOR HERRICK MEMORIAL PUBLIC LIBRARY</evenHeader>
    <firstHeader>&amp;CAUDITOR'S OFFICE, HURON COUNTY
STATEMENT OF SEMI-ANNUAL APPORTIONMENT OF TAXES
MADE AT THE SECOND HALF REAL ESTATE SETTLEMENT TAX YEAR 2025, WITH THE COUNTY TREASURER FOR HERRICK MEMORIAL PUBLIC LIBRARY</firstHeader>
  </headerFooter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218</v>
      </c>
      <c r="C2" s="3" t="s">
        <v>219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191801.73</v>
      </c>
      <c r="C4" s="5">
        <v>97719.83</v>
      </c>
      <c r="D4" s="16">
        <f>=SUM(B4:C4)</f>
      </c>
    </row>
    <row r="5" ht="12" customHeight="1">
      <c r="A5" s="6" t="s">
        <v>4</v>
      </c>
      <c r="B5" s="7">
        <v>33711.13</v>
      </c>
      <c r="C5" s="7">
        <v>16942.12</v>
      </c>
      <c r="D5" s="15">
        <f>=SUM(B5:C5)</f>
      </c>
    </row>
    <row r="6" ht="12" customHeight="1">
      <c r="A6" s="6" t="s">
        <v>5</v>
      </c>
      <c r="B6" s="7">
        <v>20301.03</v>
      </c>
      <c r="C6" s="7">
        <v>10150.45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2075.78</v>
      </c>
      <c r="C8" s="7">
        <v>1053.87</v>
      </c>
      <c r="D8" s="15">
        <f>=SUM(B8:C8)</f>
      </c>
    </row>
    <row r="9" ht="12" customHeight="1">
      <c r="A9" s="6" t="s">
        <v>8</v>
      </c>
      <c r="B9" s="7">
        <v>359.92</v>
      </c>
      <c r="C9" s="7">
        <v>180.85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5">
        <v>0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6371.28</v>
      </c>
      <c r="C17" s="7">
        <v>3258.38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4506.18</v>
      </c>
      <c r="C23" s="5">
        <v>2288</v>
      </c>
      <c r="D23" s="16">
        <f>=SUM(B23:C23)</f>
      </c>
    </row>
    <row r="24" ht="12" customHeight="1">
      <c r="A24" s="6" t="s">
        <v>21</v>
      </c>
      <c r="B24" s="7">
        <v>207.68</v>
      </c>
      <c r="C24" s="7">
        <v>105.41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240.45</v>
      </c>
      <c r="C33" s="7">
        <v>121.34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HURON CO. GENERAL HEALTH DISTRICT</oddHeader>
    <evenHeader>&amp;CAUDITOR'S OFFICE, HURON COUNTY
STATEMENT OF SEMI-ANNUAL APPORTIONMENT OF TAXES
MADE AT THE SECOND HALF REAL ESTATE SETTLEMENT TAX YEAR 2025, WITH THE COUNTY TREASURER FOR HURON CO. GENERAL HEALTH DISTRICT</evenHeader>
    <firstHeader>&amp;CAUDITOR'S OFFICE, HURON COUNTY
STATEMENT OF SEMI-ANNUAL APPORTIONMENT OF TAXES
MADE AT THE SECOND HALF REAL ESTATE SETTLEMENT TAX YEAR 2025, WITH THE COUNTY TREASURER FOR HURON CO. GENERAL HEALTH DISTRICT</firstHeader>
  </headerFooter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220</v>
      </c>
      <c r="C2" s="3" t="s">
        <v>221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147856.02</v>
      </c>
      <c r="C4" s="5">
        <v>48791.32</v>
      </c>
      <c r="D4" s="16">
        <f>=SUM(B4:C4)</f>
      </c>
    </row>
    <row r="5" ht="12" customHeight="1">
      <c r="A5" s="6" t="s">
        <v>4</v>
      </c>
      <c r="B5" s="7">
        <v>27217.09</v>
      </c>
      <c r="C5" s="7">
        <v>8412.48</v>
      </c>
      <c r="D5" s="15">
        <f>=SUM(B5:C5)</f>
      </c>
    </row>
    <row r="6" ht="12" customHeight="1">
      <c r="A6" s="6" t="s">
        <v>5</v>
      </c>
      <c r="B6" s="7">
        <v>21018.07</v>
      </c>
      <c r="C6" s="7">
        <v>6467.12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1940.29</v>
      </c>
      <c r="C8" s="7">
        <v>706.18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17881.72</v>
      </c>
      <c r="C13" s="5">
        <v>0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2657.22</v>
      </c>
      <c r="C15" s="7">
        <v>0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4196.81</v>
      </c>
      <c r="C17" s="7">
        <v>1628.3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3605.01</v>
      </c>
      <c r="C23" s="5">
        <v>1171.95</v>
      </c>
      <c r="D23" s="16">
        <f>=SUM(B23:C23)</f>
      </c>
    </row>
    <row r="24" ht="12" customHeight="1">
      <c r="A24" s="6" t="s">
        <v>21</v>
      </c>
      <c r="B24" s="7">
        <v>194.04</v>
      </c>
      <c r="C24" s="7">
        <v>70.67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30.69</v>
      </c>
      <c r="C33" s="7">
        <v>11.16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HURON CTY COMMUNITY LIBRARY</oddHeader>
    <evenHeader>&amp;CAUDITOR'S OFFICE, HURON COUNTY
STATEMENT OF SEMI-ANNUAL APPORTIONMENT OF TAXES
MADE AT THE SECOND HALF REAL ESTATE SETTLEMENT TAX YEAR 2025, WITH THE COUNTY TREASURER FOR HURON CTY COMMUNITY LIBRARY</evenHeader>
    <firstHeader>&amp;CAUDITOR'S OFFICE, HURON COUNTY
STATEMENT OF SEMI-ANNUAL APPORTIONMENT OF TAXES
MADE AT THE SECOND HALF REAL ESTATE SETTLEMENT TAX YEAR 2025, WITH THE COUNTY TREASURER FOR HURON CTY COMMUNITY LIBRARY</firstHeader>
  </headerFooter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222</v>
      </c>
      <c r="C2" s="3" t="s">
        <v>223</v>
      </c>
      <c r="D2" s="3" t="s">
        <v>224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19007.56</v>
      </c>
      <c r="C4" s="5">
        <v>39375.45</v>
      </c>
      <c r="D4" s="5">
        <v>37011.82</v>
      </c>
      <c r="E4" s="16">
        <f>=SUM(B4:D4)</f>
      </c>
    </row>
    <row r="5" ht="12" customHeight="1">
      <c r="A5" s="6" t="s">
        <v>4</v>
      </c>
      <c r="B5" s="7">
        <v>2583.76</v>
      </c>
      <c r="C5" s="7">
        <v>3596.12</v>
      </c>
      <c r="D5" s="7">
        <v>2877.11</v>
      </c>
      <c r="E5" s="15">
        <f>=SUM(B5:D5)</f>
      </c>
    </row>
    <row r="6" ht="12" customHeight="1">
      <c r="A6" s="6" t="s">
        <v>5</v>
      </c>
      <c r="B6" s="7">
        <v>4210.36</v>
      </c>
      <c r="C6" s="7">
        <v>4210.36</v>
      </c>
      <c r="D6" s="7">
        <v>3368.28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126.52</v>
      </c>
      <c r="C8" s="7">
        <v>235.87</v>
      </c>
      <c r="D8" s="7">
        <v>241.9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2308.76</v>
      </c>
      <c r="C13" s="5">
        <v>4783.21</v>
      </c>
      <c r="D13" s="5">
        <v>0</v>
      </c>
      <c r="E13" s="16">
        <f>=SUM(B13:D13)</f>
      </c>
    </row>
    <row r="14" ht="12" customHeight="1">
      <c r="A14" s="6" t="s">
        <v>12</v>
      </c>
      <c r="B14" s="7">
        <v>-1.09</v>
      </c>
      <c r="C14" s="7">
        <v>-2.27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314.91</v>
      </c>
      <c r="C15" s="7">
        <v>652.46</v>
      </c>
      <c r="D15" s="7">
        <v>0</v>
      </c>
      <c r="E15" s="15">
        <f>=SUM(B15:D15)</f>
      </c>
    </row>
    <row r="16" ht="12" customHeight="1">
      <c r="A16" s="6" t="s">
        <v>14</v>
      </c>
      <c r="B16" s="7">
        <v>-0.27</v>
      </c>
      <c r="C16" s="7">
        <v>-0.57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380.93</v>
      </c>
      <c r="C17" s="7">
        <v>788.89</v>
      </c>
      <c r="D17" s="7">
        <v>870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472.02</v>
      </c>
      <c r="C23" s="5">
        <v>863.22</v>
      </c>
      <c r="D23" s="5">
        <v>791.87</v>
      </c>
      <c r="E23" s="16">
        <f>=SUM(B23:D23)</f>
      </c>
    </row>
    <row r="24" ht="12" customHeight="1">
      <c r="A24" s="6" t="s">
        <v>21</v>
      </c>
      <c r="B24" s="7">
        <v>12.79</v>
      </c>
      <c r="C24" s="7">
        <v>23.9</v>
      </c>
      <c r="D24" s="7">
        <v>24.19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9.7</v>
      </c>
      <c r="C33" s="7">
        <v>20.11</v>
      </c>
      <c r="D33" s="7">
        <v>22.19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HURON RIVER JOINT FIRE DIST.</oddHeader>
    <evenHeader>&amp;CAUDITOR'S OFFICE, HURON COUNTY
STATEMENT OF SEMI-ANNUAL APPORTIONMENT OF TAXES
MADE AT THE SECOND HALF REAL ESTATE SETTLEMENT TAX YEAR 2025, WITH THE COUNTY TREASURER FOR HURON RIVER JOINT FIRE DIST.</evenHeader>
    <firstHeader>&amp;CAUDITOR'S OFFICE, HURON COUNTY
STATEMENT OF SEMI-ANNUAL APPORTIONMENT OF TAXES
MADE AT THE SECOND HALF REAL ESTATE SETTLEMENT TAX YEAR 2025, WITH THE COUNTY TREASURER FOR HURON RIVER JOINT FIRE DIST.</firstHeader>
  </headerFooter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37089.83</v>
      </c>
      <c r="C4" s="16">
        <f>=SUM(B4)</f>
      </c>
    </row>
    <row r="5" ht="12" customHeight="1">
      <c r="A5" s="6" t="s">
        <v>4</v>
      </c>
      <c r="B5" s="7">
        <v>3146.41</v>
      </c>
      <c r="C5" s="15">
        <f>=SUM(B5)</f>
      </c>
    </row>
    <row r="6" ht="12" customHeight="1">
      <c r="A6" s="6" t="s">
        <v>5</v>
      </c>
      <c r="B6" s="7">
        <v>3052.21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283.05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0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957.51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793.18</v>
      </c>
      <c r="C23" s="16">
        <f>=SUM(B23)</f>
      </c>
    </row>
    <row r="24" ht="12" customHeight="1">
      <c r="A24" s="6" t="s">
        <v>21</v>
      </c>
      <c r="B24" s="7">
        <v>28.32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23.46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MONROEVILLE PUBLIC LIBRARY</oddHeader>
    <evenHeader>&amp;CAUDITOR'S OFFICE, HURON COUNTY
STATEMENT OF SEMI-ANNUAL APPORTIONMENT OF TAXES
MADE AT THE SECOND HALF REAL ESTATE SETTLEMENT TAX YEAR 2025, WITH THE COUNTY TREASURER FOR MONROEVILLE PUBLIC LIBRARY</evenHeader>
    <firstHeader>&amp;CAUDITOR'S OFFICE, HURON COUNTY
STATEMENT OF SEMI-ANNUAL APPORTIONMENT OF TAXES
MADE AT THE SECOND HALF REAL ESTATE SETTLEMENT TAX YEAR 2025, WITH THE COUNTY TREASURER FOR MONROEVILLE PUBLIC LIBRARY</firstHead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49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1268057.65</v>
      </c>
      <c r="C4" s="16">
        <f>=SUM(B4)</f>
      </c>
    </row>
    <row r="5" ht="12" customHeight="1">
      <c r="A5" s="6" t="s">
        <v>4</v>
      </c>
      <c r="B5" s="7">
        <v>218465.3</v>
      </c>
      <c r="C5" s="15">
        <f>=SUM(B5)</f>
      </c>
    </row>
    <row r="6" ht="12" customHeight="1">
      <c r="A6" s="6" t="s">
        <v>5</v>
      </c>
      <c r="B6" s="7">
        <v>92747.59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11406.43</v>
      </c>
      <c r="C8" s="15">
        <f>=SUM(B8)</f>
      </c>
    </row>
    <row r="9" ht="12" customHeight="1">
      <c r="A9" s="6" t="s">
        <v>8</v>
      </c>
      <c r="B9" s="7">
        <v>1705.42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150980.35</v>
      </c>
      <c r="C13" s="16">
        <f>=SUM(B13)</f>
      </c>
    </row>
    <row r="14" ht="12" customHeight="1">
      <c r="A14" s="6" t="s">
        <v>12</v>
      </c>
      <c r="B14" s="7">
        <v>-6.59</v>
      </c>
      <c r="C14" s="15">
        <f>=SUM(B14)</f>
      </c>
    </row>
    <row r="15" ht="12" customHeight="1">
      <c r="A15" s="6" t="s">
        <v>13</v>
      </c>
      <c r="B15" s="7">
        <v>24799.19</v>
      </c>
      <c r="C15" s="15">
        <f>=SUM(B15)</f>
      </c>
    </row>
    <row r="16" ht="12" customHeight="1">
      <c r="A16" s="6" t="s">
        <v>14</v>
      </c>
      <c r="B16" s="7">
        <v>-1.65</v>
      </c>
      <c r="C16" s="15">
        <f>=SUM(B16)</f>
      </c>
    </row>
    <row r="17" ht="12" customHeight="1">
      <c r="A17" s="6" t="s">
        <v>15</v>
      </c>
      <c r="B17" s="7">
        <v>36449.62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28926.33</v>
      </c>
      <c r="C23" s="16">
        <f>=SUM(B23)</f>
      </c>
    </row>
    <row r="24" ht="12" customHeight="1">
      <c r="A24" s="6" t="s">
        <v>21</v>
      </c>
      <c r="B24" s="7">
        <v>1141.49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1187.52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HURON COUNTY</oddHeader>
    <evenHeader>&amp;CAUDITOR'S OFFICE, HURON COUNTY
STATEMENT OF SEMI-ANNUAL APPORTIONMENT OF TAXES
MADE AT THE SECOND HALF REAL ESTATE SETTLEMENT TAX YEAR 2025, WITH THE COUNTY TREASURER FOR HURON COUNTY</evenHeader>
    <firstHeader>&amp;CAUDITOR'S OFFICE, HURON COUNTY
STATEMENT OF SEMI-ANNUAL APPORTIONMENT OF TAXES
MADE AT THE SECOND HALF REAL ESTATE SETTLEMENT TAX YEAR 2025, WITH THE COUNTY TREASURER FOR HURON COUNTY</firstHeader>
  </headerFooter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226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37372.4</v>
      </c>
      <c r="C4" s="16">
        <f>=SUM(B4)</f>
      </c>
    </row>
    <row r="5" ht="12" customHeight="1">
      <c r="A5" s="6" t="s">
        <v>4</v>
      </c>
      <c r="B5" s="7">
        <v>3489.81</v>
      </c>
      <c r="C5" s="15">
        <f>=SUM(B5)</f>
      </c>
    </row>
    <row r="6" ht="12" customHeight="1">
      <c r="A6" s="6" t="s">
        <v>5</v>
      </c>
      <c r="B6" s="7">
        <v>2205.33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422.56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0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1230.19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791.72</v>
      </c>
      <c r="C23" s="16">
        <f>=SUM(B23)</f>
      </c>
    </row>
    <row r="24" ht="12" customHeight="1">
      <c r="A24" s="6" t="s">
        <v>21</v>
      </c>
      <c r="B24" s="7">
        <v>42.26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32.34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NEW LONDON PUBLIC LIBRARY</oddHeader>
    <evenHeader>&amp;CAUDITOR'S OFFICE, HURON COUNTY
STATEMENT OF SEMI-ANNUAL APPORTIONMENT OF TAXES
MADE AT THE SECOND HALF REAL ESTATE SETTLEMENT TAX YEAR 2025, WITH THE COUNTY TREASURER FOR NEW LONDON PUBLIC LIBRARY</evenHeader>
    <firstHeader>&amp;CAUDITOR'S OFFICE, HURON COUNTY
STATEMENT OF SEMI-ANNUAL APPORTIONMENT OF TAXES
MADE AT THE SECOND HALF REAL ESTATE SETTLEMENT TAX YEAR 2025, WITH THE COUNTY TREASURER FOR NEW LONDON PUBLIC LIBRARY</firstHeader>
  </headerFooter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227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61992.62</v>
      </c>
      <c r="C4" s="16">
        <f>=SUM(B4)</f>
      </c>
    </row>
    <row r="5" ht="12" customHeight="1">
      <c r="A5" s="6" t="s">
        <v>4</v>
      </c>
      <c r="B5" s="7">
        <v>13366.82</v>
      </c>
      <c r="C5" s="15">
        <f>=SUM(B5)</f>
      </c>
    </row>
    <row r="6" ht="12" customHeight="1">
      <c r="A6" s="6" t="s">
        <v>5</v>
      </c>
      <c r="B6" s="7">
        <v>6016.92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296.13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7124.46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1425.27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2010.52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1486.78</v>
      </c>
      <c r="C23" s="16">
        <f>=SUM(B23)</f>
      </c>
    </row>
    <row r="24" ht="12" customHeight="1">
      <c r="A24" s="6" t="s">
        <v>21</v>
      </c>
      <c r="B24" s="7">
        <v>29.62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202.21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NORWALK PUBLIC LIBRARY</oddHeader>
    <evenHeader>&amp;CAUDITOR'S OFFICE, HURON COUNTY
STATEMENT OF SEMI-ANNUAL APPORTIONMENT OF TAXES
MADE AT THE SECOND HALF REAL ESTATE SETTLEMENT TAX YEAR 2025, WITH THE COUNTY TREASURER FOR NORWALK PUBLIC LIBRARY</evenHeader>
    <firstHeader>&amp;CAUDITOR'S OFFICE, HURON COUNTY
STATEMENT OF SEMI-ANNUAL APPORTIONMENT OF TAXES
MADE AT THE SECOND HALF REAL ESTATE SETTLEMENT TAX YEAR 2025, WITH THE COUNTY TREASURER FOR NORWALK PUBLIC LIBRARY</firstHeader>
  </headerFooter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228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6140.46</v>
      </c>
      <c r="C4" s="16">
        <f>=SUM(B4)</f>
      </c>
    </row>
    <row r="5" ht="12" customHeight="1">
      <c r="A5" s="6" t="s">
        <v>4</v>
      </c>
      <c r="B5" s="7">
        <v>27.69</v>
      </c>
      <c r="C5" s="15">
        <f>=SUM(B5)</f>
      </c>
    </row>
    <row r="6" ht="12" customHeight="1">
      <c r="A6" s="6" t="s">
        <v>5</v>
      </c>
      <c r="B6" s="7">
        <v>353.85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0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0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108.62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118.71</v>
      </c>
      <c r="C23" s="16">
        <f>=SUM(B23)</f>
      </c>
    </row>
    <row r="24" ht="12" customHeight="1">
      <c r="A24" s="6" t="s">
        <v>21</v>
      </c>
      <c r="B24" s="7">
        <v>0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0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SENECA EAST PUBLIC LIBRARY DISTRICT</oddHeader>
    <evenHeader>&amp;CAUDITOR'S OFFICE, HURON COUNTY
STATEMENT OF SEMI-ANNUAL APPORTIONMENT OF TAXES
MADE AT THE SECOND HALF REAL ESTATE SETTLEMENT TAX YEAR 2025, WITH THE COUNTY TREASURER FOR SENECA EAST PUBLIC LIBRARY DISTRICT</evenHeader>
    <firstHeader>&amp;CAUDITOR'S OFFICE, HURON COUNTY
STATEMENT OF SEMI-ANNUAL APPORTIONMENT OF TAXES
MADE AT THE SECOND HALF REAL ESTATE SETTLEMENT TAX YEAR 2025, WITH THE COUNTY TREASURER FOR SENECA EAST PUBLIC LIBRARY DISTRICT</firstHeader>
  </headerFooter>
</worksheet>
</file>

<file path=xl/worksheets/sheet6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229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63183.04</v>
      </c>
      <c r="C4" s="16">
        <f>=SUM(B4)</f>
      </c>
    </row>
    <row r="5" ht="12" customHeight="1">
      <c r="A5" s="6" t="s">
        <v>4</v>
      </c>
      <c r="B5" s="7">
        <v>5398.22</v>
      </c>
      <c r="C5" s="15">
        <f>=SUM(B5)</f>
      </c>
    </row>
    <row r="6" ht="12" customHeight="1">
      <c r="A6" s="6" t="s">
        <v>5</v>
      </c>
      <c r="B6" s="7">
        <v>3907.99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503.88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0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0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1739.07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1328.81</v>
      </c>
      <c r="C23" s="16">
        <f>=SUM(B23)</f>
      </c>
    </row>
    <row r="24" ht="12" customHeight="1">
      <c r="A24" s="6" t="s">
        <v>21</v>
      </c>
      <c r="B24" s="7">
        <v>50.37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3.34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TRI-COMMUNITY AMBULANCE SERVICE</oddHeader>
    <evenHeader>&amp;CAUDITOR'S OFFICE, HURON COUNTY
STATEMENT OF SEMI-ANNUAL APPORTIONMENT OF TAXES
MADE AT THE SECOND HALF REAL ESTATE SETTLEMENT TAX YEAR 2025, WITH THE COUNTY TREASURER FOR TRI-COMMUNITY AMBULANCE SERVICE</evenHeader>
    <firstHeader>&amp;CAUDITOR'S OFFICE, HURON COUNTY
STATEMENT OF SEMI-ANNUAL APPORTIONMENT OF TAXES
MADE AT THE SECOND HALF REAL ESTATE SETTLEMENT TAX YEAR 2025, WITH THE COUNTY TREASURER FOR TRI-COMMUNITY AMBULANCE SERVICE</firstHeader>
  </headerFooter>
</worksheet>
</file>

<file path=xl/worksheets/sheet6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230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52228.72</v>
      </c>
      <c r="C4" s="16">
        <f>=SUM(B4)</f>
      </c>
    </row>
    <row r="5" ht="12" customHeight="1">
      <c r="A5" s="6" t="s">
        <v>4</v>
      </c>
      <c r="B5" s="7">
        <v>6293.75</v>
      </c>
      <c r="C5" s="15">
        <f>=SUM(B5)</f>
      </c>
    </row>
    <row r="6" ht="12" customHeight="1">
      <c r="A6" s="6" t="s">
        <v>5</v>
      </c>
      <c r="B6" s="7">
        <v>4689.57</v>
      </c>
      <c r="C6" s="17">
        <f>=SUM(B6)</f>
      </c>
    </row>
    <row r="7" ht="12" customHeight="1">
      <c r="A7" s="4" t="s">
        <v>6</v>
      </c>
      <c r="B7" s="5">
        <f>=SUM(B4:B6)</f>
      </c>
      <c r="C7" s="15">
        <f>=SUM(B7)</f>
      </c>
    </row>
    <row r="8" ht="12" customHeight="1">
      <c r="A8" s="6" t="s">
        <v>7</v>
      </c>
      <c r="B8" s="7">
        <v>412.63</v>
      </c>
      <c r="C8" s="15">
        <f>=SUM(B8)</f>
      </c>
    </row>
    <row r="9" ht="12" customHeight="1">
      <c r="A9" s="6" t="s">
        <v>8</v>
      </c>
      <c r="B9" s="7">
        <v>0</v>
      </c>
      <c r="C9" s="15">
        <f>=SUM(B9)</f>
      </c>
    </row>
    <row r="10" ht="12" customHeight="1">
      <c r="A10" s="8" t="s">
        <v>9</v>
      </c>
      <c r="B10" s="9">
        <f>=SUM(B7:B8) - B9</f>
      </c>
      <c r="C10" s="18">
        <f>=SUM(B10)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6422.66</v>
      </c>
      <c r="C13" s="16">
        <f>=SUM(B13)</f>
      </c>
    </row>
    <row r="14" ht="12" customHeight="1">
      <c r="A14" s="6" t="s">
        <v>12</v>
      </c>
      <c r="B14" s="7">
        <v>0</v>
      </c>
      <c r="C14" s="15">
        <f>=SUM(B14)</f>
      </c>
    </row>
    <row r="15" ht="12" customHeight="1">
      <c r="A15" s="6" t="s">
        <v>13</v>
      </c>
      <c r="B15" s="7">
        <v>793.5</v>
      </c>
      <c r="C15" s="15">
        <f>=SUM(B15)</f>
      </c>
    </row>
    <row r="16" ht="12" customHeight="1">
      <c r="A16" s="6" t="s">
        <v>14</v>
      </c>
      <c r="B16" s="7">
        <v>0</v>
      </c>
      <c r="C16" s="15">
        <f>=SUM(B16)</f>
      </c>
    </row>
    <row r="17" ht="12" customHeight="1">
      <c r="A17" s="6" t="s">
        <v>15</v>
      </c>
      <c r="B17" s="7">
        <v>1221.96</v>
      </c>
      <c r="C17" s="15">
        <f>=SUM(B17)</f>
      </c>
    </row>
    <row r="18" ht="12" customHeight="1">
      <c r="A18" s="6" t="s">
        <v>16</v>
      </c>
      <c r="B18" s="7">
        <v>0</v>
      </c>
      <c r="C18" s="17">
        <f>=SUM(B18)</f>
      </c>
    </row>
    <row r="19" ht="12" customHeight="1">
      <c r="A19" s="4" t="s">
        <v>17</v>
      </c>
      <c r="B19" s="5">
        <f>=SUM(B13:B18)</f>
      </c>
      <c r="C19" s="18">
        <f>=SUM(B19)</f>
      </c>
    </row>
    <row r="20" ht="12" customHeight="1">
      <c r="A20" s="1" t="s">
        <v>18</v>
      </c>
      <c r="B20" s="9">
        <f>=B10-B19</f>
      </c>
      <c r="C20" s="18">
        <f>=SUM(B20)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1158.24</v>
      </c>
      <c r="C23" s="16">
        <f>=SUM(B23)</f>
      </c>
    </row>
    <row r="24" ht="12" customHeight="1">
      <c r="A24" s="6" t="s">
        <v>21</v>
      </c>
      <c r="B24" s="7">
        <v>41.26</v>
      </c>
      <c r="C24" s="15">
        <f>=SUM(B24)</f>
      </c>
    </row>
    <row r="25" ht="12" customHeight="1">
      <c r="A25" s="6" t="s">
        <v>22</v>
      </c>
      <c r="B25" s="7">
        <v>0</v>
      </c>
      <c r="C25" s="15">
        <f>=SUM(B25)</f>
      </c>
    </row>
    <row r="26" ht="12" customHeight="1">
      <c r="A26" s="6" t="s">
        <v>23</v>
      </c>
      <c r="B26" s="7">
        <v>0</v>
      </c>
      <c r="C26" s="15">
        <f>=SUM(B26)</f>
      </c>
    </row>
    <row r="27" ht="12" customHeight="1">
      <c r="A27" s="6" t="s">
        <v>24</v>
      </c>
      <c r="B27" s="7">
        <v>0</v>
      </c>
      <c r="C27" s="15">
        <f>=SUM(B27)</f>
      </c>
    </row>
    <row r="28" ht="12" customHeight="1">
      <c r="A28" s="6" t="s">
        <v>25</v>
      </c>
      <c r="B28" s="7">
        <v>0</v>
      </c>
      <c r="C28" s="15">
        <f>=SUM(B28)</f>
      </c>
    </row>
    <row r="29" ht="12" customHeight="1">
      <c r="A29" s="6" t="s">
        <v>26</v>
      </c>
      <c r="B29" s="7">
        <v>0</v>
      </c>
      <c r="C29" s="15">
        <f>=SUM(B29)</f>
      </c>
    </row>
    <row r="30" ht="12" customHeight="1">
      <c r="A30" s="8" t="s">
        <v>27</v>
      </c>
      <c r="B30" s="9">
        <f>=SUM(B23:B29)</f>
      </c>
      <c r="C30" s="18">
        <f>=SUM(B30)</f>
      </c>
    </row>
    <row r="31" ht="6" customHeight="1"/>
    <row r="32" ht="12" customHeight="1">
      <c r="A32" s="8" t="s">
        <v>28</v>
      </c>
      <c r="B32" s="9">
        <f>=B20-B30</f>
      </c>
      <c r="C32" s="18">
        <f>=SUM(B32)</f>
      </c>
    </row>
    <row r="33" ht="12" customHeight="1">
      <c r="A33" s="6" t="s">
        <v>29</v>
      </c>
      <c r="B33" s="7">
        <v>2.42</v>
      </c>
      <c r="C33" s="15">
        <f>=SUM(B33)</f>
      </c>
    </row>
    <row r="34" ht="12" customHeight="1">
      <c r="A34" s="6" t="s">
        <v>30</v>
      </c>
      <c r="B34" s="7">
        <v>0</v>
      </c>
      <c r="C34" s="15">
        <f>=SUM(B34)</f>
      </c>
    </row>
    <row r="35" ht="12" customHeight="1">
      <c r="A35" s="1" t="s">
        <v>31</v>
      </c>
      <c r="B35" s="9">
        <f>=B32-SUM(B33:B34)</f>
      </c>
      <c r="C35" s="18">
        <f>=SUM(B35)</f>
      </c>
    </row>
    <row r="36" ht="6" customHeight="1"/>
    <row r="37" ht="12" customHeight="1">
      <c r="A37" s="10" t="s">
        <v>32</v>
      </c>
      <c r="B37" s="11"/>
      <c r="C37" s="10"/>
    </row>
    <row r="38" ht="12" customHeight="1">
      <c r="A38" s="6" t="s">
        <v>33</v>
      </c>
      <c r="B38" s="5">
        <v>0</v>
      </c>
      <c r="C38" s="16">
        <f>=SUM(B38)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4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TRI-COMMUNITY FIRE DISTRICT</oddHeader>
    <evenHeader>&amp;CAUDITOR'S OFFICE, HURON COUNTY
STATEMENT OF SEMI-ANNUAL APPORTIONMENT OF TAXES
MADE AT THE SECOND HALF REAL ESTATE SETTLEMENT TAX YEAR 2025, WITH THE COUNTY TREASURER FOR TRI-COMMUNITY FIRE DISTRICT</evenHeader>
    <firstHeader>&amp;CAUDITOR'S OFFICE, HURON COUNTY
STATEMENT OF SEMI-ANNUAL APPORTIONMENT OF TAXES
MADE AT THE SECOND HALF REAL ESTATE SETTLEMENT TAX YEAR 2025, WITH THE COUNTY TREASURER FOR TRI-COMMUNITY FIRE DISTRICT</firstHeader>
  </headerFooter>
</worksheet>
</file>

<file path=xl/worksheets/sheet6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231</v>
      </c>
      <c r="C2" s="3" t="s">
        <v>232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33359.56</v>
      </c>
      <c r="C4" s="5">
        <v>33359.56</v>
      </c>
      <c r="D4" s="16">
        <f>=SUM(B4:C4)</f>
      </c>
    </row>
    <row r="5" ht="12" customHeight="1">
      <c r="A5" s="6" t="s">
        <v>4</v>
      </c>
      <c r="B5" s="7">
        <v>2887.73</v>
      </c>
      <c r="C5" s="7">
        <v>2887.73</v>
      </c>
      <c r="D5" s="15">
        <f>=SUM(B5:C5)</f>
      </c>
    </row>
    <row r="6" ht="12" customHeight="1">
      <c r="A6" s="6" t="s">
        <v>5</v>
      </c>
      <c r="B6" s="7">
        <v>7964.37</v>
      </c>
      <c r="C6" s="7">
        <v>7964.37</v>
      </c>
      <c r="D6" s="17">
        <f>=SUM(B6:C6)</f>
      </c>
    </row>
    <row r="7" ht="12" customHeight="1">
      <c r="A7" s="4" t="s">
        <v>6</v>
      </c>
      <c r="B7" s="5">
        <f>=SUM(B4:B6)</f>
      </c>
      <c r="C7" s="5">
        <f>=SUM(C4:C6)</f>
      </c>
      <c r="D7" s="15">
        <f>=SUM(B7:C7)</f>
      </c>
    </row>
    <row r="8" ht="12" customHeight="1">
      <c r="A8" s="6" t="s">
        <v>7</v>
      </c>
      <c r="B8" s="7">
        <v>285.39</v>
      </c>
      <c r="C8" s="7">
        <v>285.39</v>
      </c>
      <c r="D8" s="15">
        <f>=SUM(B8:C8)</f>
      </c>
    </row>
    <row r="9" ht="12" customHeight="1">
      <c r="A9" s="6" t="s">
        <v>8</v>
      </c>
      <c r="B9" s="7">
        <v>0</v>
      </c>
      <c r="C9" s="7">
        <v>0</v>
      </c>
      <c r="D9" s="15">
        <f>=SUM(B9:C9)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18">
        <f>=SUM(B10:C10)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3961.64</v>
      </c>
      <c r="C13" s="5">
        <v>3961.64</v>
      </c>
      <c r="D13" s="16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5">
        <f>=SUM(B14:C14)</f>
      </c>
    </row>
    <row r="15" ht="12" customHeight="1">
      <c r="A15" s="6" t="s">
        <v>13</v>
      </c>
      <c r="B15" s="7">
        <v>634.45</v>
      </c>
      <c r="C15" s="7">
        <v>634.45</v>
      </c>
      <c r="D15" s="15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5">
        <f>=SUM(B16:C16)</f>
      </c>
    </row>
    <row r="17" ht="12" customHeight="1">
      <c r="A17" s="6" t="s">
        <v>15</v>
      </c>
      <c r="B17" s="7">
        <v>812.21</v>
      </c>
      <c r="C17" s="7">
        <v>812.21</v>
      </c>
      <c r="D17" s="15">
        <f>=SUM(B17:C17)</f>
      </c>
    </row>
    <row r="18" ht="12" customHeight="1">
      <c r="A18" s="6" t="s">
        <v>16</v>
      </c>
      <c r="B18" s="7">
        <v>0</v>
      </c>
      <c r="C18" s="7">
        <v>0</v>
      </c>
      <c r="D18" s="17">
        <f>=SUM(B18:C18)</f>
      </c>
    </row>
    <row r="19" ht="12" customHeight="1">
      <c r="A19" s="4" t="s">
        <v>17</v>
      </c>
      <c r="B19" s="5">
        <f>=SUM(B13:B18)</f>
      </c>
      <c r="C19" s="5">
        <f>=SUM(C13:C18)</f>
      </c>
      <c r="D19" s="18">
        <f>=SUM(B19:C19)</f>
      </c>
    </row>
    <row r="20" ht="12" customHeight="1">
      <c r="A20" s="1" t="s">
        <v>18</v>
      </c>
      <c r="B20" s="9">
        <f>=B10-B19</f>
      </c>
      <c r="C20" s="9">
        <f>=C10-C19</f>
      </c>
      <c r="D20" s="18">
        <f>=SUM(B20:C20)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810.03</v>
      </c>
      <c r="C23" s="5">
        <v>810.03</v>
      </c>
      <c r="D23" s="16">
        <f>=SUM(B23:C23)</f>
      </c>
    </row>
    <row r="24" ht="12" customHeight="1">
      <c r="A24" s="6" t="s">
        <v>21</v>
      </c>
      <c r="B24" s="7">
        <v>28.51</v>
      </c>
      <c r="C24" s="7">
        <v>28.51</v>
      </c>
      <c r="D24" s="15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5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5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5">
        <f>=SUM(B27:C27)</f>
      </c>
    </row>
    <row r="28" ht="12" customHeight="1">
      <c r="A28" s="6" t="s">
        <v>25</v>
      </c>
      <c r="B28" s="7">
        <v>0</v>
      </c>
      <c r="C28" s="7">
        <v>0</v>
      </c>
      <c r="D28" s="15">
        <f>=SUM(B28:C28)</f>
      </c>
    </row>
    <row r="29" ht="12" customHeight="1">
      <c r="A29" s="6" t="s">
        <v>26</v>
      </c>
      <c r="B29" s="7">
        <v>0</v>
      </c>
      <c r="C29" s="7">
        <v>0</v>
      </c>
      <c r="D29" s="15">
        <f>=SUM(B29:C29)</f>
      </c>
    </row>
    <row r="30" ht="12" customHeight="1">
      <c r="A30" s="8" t="s">
        <v>27</v>
      </c>
      <c r="B30" s="9">
        <f>=SUM(B23:B29)</f>
      </c>
      <c r="C30" s="9">
        <f>=SUM(C23:C29)</f>
      </c>
      <c r="D30" s="18">
        <f>=SUM(B30:C30)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18">
        <f>=SUM(B32:C32)</f>
      </c>
    </row>
    <row r="33" ht="12" customHeight="1">
      <c r="A33" s="6" t="s">
        <v>29</v>
      </c>
      <c r="B33" s="7">
        <v>0</v>
      </c>
      <c r="C33" s="7">
        <v>0</v>
      </c>
      <c r="D33" s="15">
        <f>=SUM(B33:C33)</f>
      </c>
    </row>
    <row r="34" ht="12" customHeight="1">
      <c r="A34" s="6" t="s">
        <v>30</v>
      </c>
      <c r="B34" s="7">
        <v>0</v>
      </c>
      <c r="C34" s="7">
        <v>0</v>
      </c>
      <c r="D34" s="15">
        <f>=SUM(B34:C34)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18">
        <f>=SUM(B35:C35)</f>
      </c>
    </row>
    <row r="36" ht="6" customHeight="1"/>
    <row r="37" ht="12" customHeight="1">
      <c r="A37" s="10" t="s">
        <v>32</v>
      </c>
      <c r="B37" s="11"/>
      <c r="C37" s="11"/>
      <c r="D37" s="10"/>
    </row>
    <row r="38" ht="12" customHeight="1">
      <c r="A38" s="6" t="s">
        <v>33</v>
      </c>
      <c r="B38" s="5">
        <v>0</v>
      </c>
      <c r="C38" s="5">
        <v>0</v>
      </c>
      <c r="D38" s="16">
        <f>=SUM(B38:C38)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4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VERMILION RIVER AMB. DISTRICT</oddHeader>
    <evenHeader>&amp;CAUDITOR'S OFFICE, HURON COUNTY
STATEMENT OF SEMI-ANNUAL APPORTIONMENT OF TAXES
MADE AT THE SECOND HALF REAL ESTATE SETTLEMENT TAX YEAR 2025, WITH THE COUNTY TREASURER FOR VERMILION RIVER AMB. DISTRICT</evenHeader>
    <firstHeader>&amp;CAUDITOR'S OFFICE, HURON COUNTY
STATEMENT OF SEMI-ANNUAL APPORTIONMENT OF TAXES
MADE AT THE SECOND HALF REAL ESTATE SETTLEMENT TAX YEAR 2025, WITH THE COUNTY TREASURER FOR VERMILION RIVER AMB. DISTRICT</firstHeader>
  </headerFooter>
</worksheet>
</file>

<file path=xl/worksheets/sheet6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233</v>
      </c>
      <c r="C2" s="3" t="s">
        <v>234</v>
      </c>
      <c r="D2" s="3" t="s">
        <v>235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13206.96</v>
      </c>
      <c r="C4" s="5">
        <v>16430.63</v>
      </c>
      <c r="D4" s="5">
        <v>41071.21</v>
      </c>
      <c r="E4" s="16">
        <f>=SUM(B4:D4)</f>
      </c>
    </row>
    <row r="5" ht="12" customHeight="1">
      <c r="A5" s="6" t="s">
        <v>4</v>
      </c>
      <c r="B5" s="7">
        <v>819.73</v>
      </c>
      <c r="C5" s="7">
        <v>1037.65</v>
      </c>
      <c r="D5" s="7">
        <v>2626.43</v>
      </c>
      <c r="E5" s="15">
        <f>=SUM(B5:D5)</f>
      </c>
    </row>
    <row r="6" ht="12" customHeight="1">
      <c r="A6" s="6" t="s">
        <v>5</v>
      </c>
      <c r="B6" s="7">
        <v>6965.85</v>
      </c>
      <c r="C6" s="7">
        <v>6965.85</v>
      </c>
      <c r="D6" s="7">
        <v>17414.64</v>
      </c>
      <c r="E6" s="17">
        <f>=SUM(B6:D6)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15">
        <f>=SUM(B7:D7)</f>
      </c>
    </row>
    <row r="8" ht="12" customHeight="1">
      <c r="A8" s="6" t="s">
        <v>7</v>
      </c>
      <c r="B8" s="7">
        <v>79</v>
      </c>
      <c r="C8" s="7">
        <v>98.46</v>
      </c>
      <c r="D8" s="7">
        <v>246.39</v>
      </c>
      <c r="E8" s="15">
        <f>=SUM(B8:D8)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15">
        <f>=SUM(B9:D9)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18">
        <f>=SUM(B10:D10)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1538.09</v>
      </c>
      <c r="C13" s="5">
        <v>1913.15</v>
      </c>
      <c r="D13" s="5">
        <v>4782.82</v>
      </c>
      <c r="E13" s="16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5">
        <f>=SUM(B14:D14)</f>
      </c>
    </row>
    <row r="15" ht="12" customHeight="1">
      <c r="A15" s="6" t="s">
        <v>13</v>
      </c>
      <c r="B15" s="7">
        <v>251.75</v>
      </c>
      <c r="C15" s="7">
        <v>313.24</v>
      </c>
      <c r="D15" s="7">
        <v>782.97</v>
      </c>
      <c r="E15" s="15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5">
        <f>=SUM(B16:D16)</f>
      </c>
    </row>
    <row r="17" ht="12" customHeight="1">
      <c r="A17" s="6" t="s">
        <v>15</v>
      </c>
      <c r="B17" s="7">
        <v>299.91</v>
      </c>
      <c r="C17" s="7">
        <v>372.92</v>
      </c>
      <c r="D17" s="7">
        <v>933.96</v>
      </c>
      <c r="E17" s="15">
        <f>=SUM(B17:D17)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17">
        <f>=SUM(B18:D18)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18">
        <f>=SUM(B19:D19)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18">
        <f>=SUM(B20:D20)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383.6</v>
      </c>
      <c r="C23" s="5">
        <v>446.58</v>
      </c>
      <c r="D23" s="5">
        <v>1116.99</v>
      </c>
      <c r="E23" s="16">
        <f>=SUM(B23:D23)</f>
      </c>
    </row>
    <row r="24" ht="12" customHeight="1">
      <c r="A24" s="6" t="s">
        <v>21</v>
      </c>
      <c r="B24" s="7">
        <v>7.9</v>
      </c>
      <c r="C24" s="7">
        <v>9.84</v>
      </c>
      <c r="D24" s="7">
        <v>24.64</v>
      </c>
      <c r="E24" s="15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5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5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5">
        <f>=SUM(B27:D27)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15">
        <f>=SUM(B28:D28)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15">
        <f>=SUM(B29:D29)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18">
        <f>=SUM(B30:D30)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18">
        <f>=SUM(B32:D32)</f>
      </c>
    </row>
    <row r="33" ht="12" customHeight="1">
      <c r="A33" s="6" t="s">
        <v>29</v>
      </c>
      <c r="B33" s="7">
        <v>0</v>
      </c>
      <c r="C33" s="7">
        <v>0</v>
      </c>
      <c r="D33" s="7">
        <v>0</v>
      </c>
      <c r="E33" s="15">
        <f>=SUM(B33:D33)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15">
        <f>=SUM(B34:D34)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18">
        <f>=SUM(B35:D35)</f>
      </c>
    </row>
    <row r="36" ht="6" customHeight="1"/>
    <row r="37" ht="12" customHeight="1">
      <c r="A37" s="10" t="s">
        <v>32</v>
      </c>
      <c r="B37" s="11"/>
      <c r="C37" s="11"/>
      <c r="D37" s="11"/>
      <c r="E37" s="10"/>
    </row>
    <row r="38" ht="12" customHeight="1">
      <c r="A38" s="6" t="s">
        <v>33</v>
      </c>
      <c r="B38" s="5">
        <v>0</v>
      </c>
      <c r="C38" s="5">
        <v>0</v>
      </c>
      <c r="D38" s="5">
        <v>0</v>
      </c>
      <c r="E38" s="16">
        <f>=SUM(B38:D38)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WAKEMAN FIRE DISTRICT</oddHeader>
    <evenHeader>&amp;CAUDITOR'S OFFICE, HURON COUNTY
STATEMENT OF SEMI-ANNUAL APPORTIONMENT OF TAXES
MADE AT THE SECOND HALF REAL ESTATE SETTLEMENT TAX YEAR 2025, WITH THE COUNTY TREASURER FOR WAKEMAN FIRE DISTRICT</evenHeader>
    <firstHeader>&amp;CAUDITOR'S OFFICE, HURON COUNTY
STATEMENT OF SEMI-ANNUAL APPORTIONMENT OF TAXES
MADE AT THE SECOND HALF REAL ESTATE SETTLEMENT TAX YEAR 2025, WITH THE COUNTY TREASURER FOR WAKEMAN FIRE DISTRICT</firstHead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50</v>
      </c>
      <c r="C2" s="3" t="s">
        <v>51</v>
      </c>
      <c r="D2" s="3" t="s">
        <v>52</v>
      </c>
      <c r="E2" s="3" t="s">
        <v>53</v>
      </c>
      <c r="F2" s="3" t="s">
        <v>54</v>
      </c>
      <c r="G2" s="3" t="s">
        <v>55</v>
      </c>
      <c r="H2" s="3" t="s">
        <v>56</v>
      </c>
      <c r="I2" s="3" t="s">
        <v>57</v>
      </c>
      <c r="J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187060.06</v>
      </c>
      <c r="C4" s="5">
        <v>21753.66</v>
      </c>
      <c r="D4" s="5">
        <v>494507.58</v>
      </c>
      <c r="E4" s="5">
        <v>40359.42</v>
      </c>
      <c r="F4" s="5">
        <v>117456.5</v>
      </c>
      <c r="G4" s="5">
        <v>95706.25</v>
      </c>
      <c r="H4" s="5">
        <v>17400.7</v>
      </c>
      <c r="I4" s="5">
        <v>139207.25</v>
      </c>
      <c r="J4" s="16">
        <f>=SUM(B4:I4)</f>
      </c>
    </row>
    <row r="5" ht="12" customHeight="1">
      <c r="A5" s="6" t="s">
        <v>4</v>
      </c>
      <c r="B5" s="7">
        <v>122896.63</v>
      </c>
      <c r="C5" s="7">
        <v>14290.48</v>
      </c>
      <c r="D5" s="7">
        <v>537979.79</v>
      </c>
      <c r="E5" s="7">
        <v>54272.07</v>
      </c>
      <c r="F5" s="7">
        <v>77167.62</v>
      </c>
      <c r="G5" s="7">
        <v>62877.47</v>
      </c>
      <c r="H5" s="7">
        <v>11432.23</v>
      </c>
      <c r="I5" s="7">
        <v>91457.93</v>
      </c>
      <c r="J5" s="15">
        <f>=SUM(B5:I5)</f>
      </c>
    </row>
    <row r="6" ht="12" customHeight="1">
      <c r="A6" s="6" t="s">
        <v>5</v>
      </c>
      <c r="B6" s="7">
        <v>21440.31</v>
      </c>
      <c r="C6" s="7">
        <v>2493.06</v>
      </c>
      <c r="D6" s="7">
        <v>116675.16</v>
      </c>
      <c r="E6" s="7">
        <v>9972.26</v>
      </c>
      <c r="F6" s="7">
        <v>13462.53</v>
      </c>
      <c r="G6" s="7">
        <v>10969.46</v>
      </c>
      <c r="H6" s="7">
        <v>1994.45</v>
      </c>
      <c r="I6" s="7">
        <v>15955.59</v>
      </c>
      <c r="J6" s="17">
        <f>=SUM(B6:I6)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5">
        <f>=SUM(I4:I6)</f>
      </c>
      <c r="J7" s="15">
        <f>=SUM(B7:I7)</f>
      </c>
    </row>
    <row r="8" ht="12" customHeight="1">
      <c r="A8" s="6" t="s">
        <v>7</v>
      </c>
      <c r="B8" s="7">
        <v>1251.64</v>
      </c>
      <c r="C8" s="7">
        <v>145.55</v>
      </c>
      <c r="D8" s="7">
        <v>4573.11</v>
      </c>
      <c r="E8" s="7">
        <v>269.99</v>
      </c>
      <c r="F8" s="7">
        <v>785.89</v>
      </c>
      <c r="G8" s="7">
        <v>640.34</v>
      </c>
      <c r="H8" s="7">
        <v>116.41</v>
      </c>
      <c r="I8" s="7">
        <v>931.42</v>
      </c>
      <c r="J8" s="15">
        <f>=SUM(B8:I8)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5">
        <f>=SUM(B9:I9)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9">
        <f>=SUM(I7:I8) - I9</f>
      </c>
      <c r="J10" s="18">
        <f>=SUM(B10:I10)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22095.66</v>
      </c>
      <c r="C13" s="5">
        <v>2569.84</v>
      </c>
      <c r="D13" s="5">
        <v>80728.91</v>
      </c>
      <c r="E13" s="5">
        <v>4766.74</v>
      </c>
      <c r="F13" s="5">
        <v>13873.5</v>
      </c>
      <c r="G13" s="5">
        <v>11305.01</v>
      </c>
      <c r="H13" s="5">
        <v>2055.73</v>
      </c>
      <c r="I13" s="5">
        <v>16442.83</v>
      </c>
      <c r="J13" s="16">
        <f>=SUM(B13:I13)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15">
        <f>=SUM(B14:I14)</f>
      </c>
    </row>
    <row r="15" ht="12" customHeight="1">
      <c r="A15" s="6" t="s">
        <v>13</v>
      </c>
      <c r="B15" s="7">
        <v>3453.07</v>
      </c>
      <c r="C15" s="7">
        <v>401.69</v>
      </c>
      <c r="D15" s="7">
        <v>12616.13</v>
      </c>
      <c r="E15" s="7">
        <v>744.86</v>
      </c>
      <c r="F15" s="7">
        <v>2168.27</v>
      </c>
      <c r="G15" s="7">
        <v>1766.5</v>
      </c>
      <c r="H15" s="7">
        <v>321.25</v>
      </c>
      <c r="I15" s="7">
        <v>2569.65</v>
      </c>
      <c r="J15" s="15">
        <f>=SUM(B15:I15)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15">
        <f>=SUM(B16:I16)</f>
      </c>
    </row>
    <row r="17" ht="12" customHeight="1">
      <c r="A17" s="6" t="s">
        <v>15</v>
      </c>
      <c r="B17" s="7">
        <v>5631.6</v>
      </c>
      <c r="C17" s="7">
        <v>654.9</v>
      </c>
      <c r="D17" s="7">
        <v>20582.1</v>
      </c>
      <c r="E17" s="7">
        <v>1215.4</v>
      </c>
      <c r="F17" s="7">
        <v>3537.05</v>
      </c>
      <c r="G17" s="7">
        <v>2882.15</v>
      </c>
      <c r="H17" s="7">
        <v>525.05</v>
      </c>
      <c r="I17" s="7">
        <v>4191.95</v>
      </c>
      <c r="J17" s="15">
        <f>=SUM(B17:I17)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7">
        <f>=SUM(B18:I18)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5">
        <f>=SUM(I13:I18)</f>
      </c>
      <c r="J19" s="18">
        <f>=SUM(B19:I19)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9">
        <f>=I10-I19</f>
      </c>
      <c r="J20" s="18">
        <f>=SUM(B20:I20)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6055.67</v>
      </c>
      <c r="C23" s="5">
        <v>704.22</v>
      </c>
      <c r="D23" s="5">
        <v>21003.1</v>
      </c>
      <c r="E23" s="5">
        <v>1909.13</v>
      </c>
      <c r="F23" s="5">
        <v>3802.41</v>
      </c>
      <c r="G23" s="5">
        <v>3098.29</v>
      </c>
      <c r="H23" s="5">
        <v>563.32</v>
      </c>
      <c r="I23" s="5">
        <v>4506.55</v>
      </c>
      <c r="J23" s="16">
        <f>=SUM(B23:I23)</f>
      </c>
    </row>
    <row r="24" ht="12" customHeight="1">
      <c r="A24" s="6" t="s">
        <v>21</v>
      </c>
      <c r="B24" s="7">
        <v>125.16</v>
      </c>
      <c r="C24" s="7">
        <v>14.54</v>
      </c>
      <c r="D24" s="7">
        <v>457.31</v>
      </c>
      <c r="E24" s="7">
        <v>27</v>
      </c>
      <c r="F24" s="7">
        <v>78.59</v>
      </c>
      <c r="G24" s="7">
        <v>64.04</v>
      </c>
      <c r="H24" s="7">
        <v>11.64</v>
      </c>
      <c r="I24" s="7">
        <v>93.14</v>
      </c>
      <c r="J24" s="15">
        <f>=SUM(B24:I24)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5">
        <f>=SUM(B25:I25)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5">
        <f>=SUM(B26:I26)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5">
        <f>=SUM(B27:I27)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5">
        <f>=SUM(B28:I28)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5">
        <f>=SUM(B29:I29)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9">
        <f>=SUM(I23:I29)</f>
      </c>
      <c r="J30" s="18">
        <f>=SUM(B30:I30)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9">
        <f>=I20-I30</f>
      </c>
      <c r="J32" s="18">
        <f>=SUM(B32:I32)</f>
      </c>
    </row>
    <row r="33" ht="12" customHeight="1">
      <c r="A33" s="6" t="s">
        <v>29</v>
      </c>
      <c r="B33" s="7">
        <v>0</v>
      </c>
      <c r="C33" s="7">
        <v>0</v>
      </c>
      <c r="D33" s="7">
        <v>39669.88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5">
        <f>=SUM(B33:I33)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5">
        <f>=SUM(B34:I34)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9">
        <f>=I32-SUM(I33:I34)</f>
      </c>
      <c r="J35" s="18">
        <f>=SUM(B35:I35)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1"/>
      <c r="I37" s="11"/>
      <c r="J37" s="10"/>
    </row>
    <row r="38" ht="12" customHeight="1">
      <c r="A38" s="6" t="s">
        <v>33</v>
      </c>
      <c r="B38" s="5">
        <v>0</v>
      </c>
      <c r="C38" s="5">
        <v>0</v>
      </c>
      <c r="D38" s="5">
        <v>236243.06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16">
        <f>=SUM(B38:I38)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3"/>
      <c r="I40" s="19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3"/>
      <c r="I42" s="19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BELLEVUE CSD</oddHeader>
    <evenHeader>&amp;CAUDITOR'S OFFICE, HURON COUNTY
STATEMENT OF SEMI-ANNUAL APPORTIONMENT OF TAXES
MADE AT THE SECOND HALF REAL ESTATE SETTLEMENT TAX YEAR 2025, WITH THE COUNTY TREASURER FOR BELLEVUE CSD</evenHeader>
    <firstHeader>&amp;CAUDITOR'S OFFICE, HURON COUNTY
STATEMENT OF SEMI-ANNUAL APPORTIONMENT OF TAXES
MADE AT THE SECOND HALF REAL ESTATE SETTLEMENT TAX YEAR 2025, WITH THE COUNTY TREASURER FOR BELLEVUE CSD</firstHead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58</v>
      </c>
      <c r="C2" s="3" t="s">
        <v>59</v>
      </c>
      <c r="D2" s="3" t="s">
        <v>60</v>
      </c>
      <c r="E2" s="3" t="s">
        <v>61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159.18</v>
      </c>
      <c r="C4" s="5">
        <v>255.07</v>
      </c>
      <c r="D4" s="5">
        <v>203.39</v>
      </c>
      <c r="E4" s="5">
        <v>9.06</v>
      </c>
      <c r="F4" s="16">
        <f>=SUM(B4:E4)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15">
        <f>=SUM(B5:E5)</f>
      </c>
    </row>
    <row r="6" ht="12" customHeight="1">
      <c r="A6" s="6" t="s">
        <v>5</v>
      </c>
      <c r="B6" s="7">
        <v>1.5</v>
      </c>
      <c r="C6" s="7">
        <v>8.94</v>
      </c>
      <c r="D6" s="7">
        <v>5.65</v>
      </c>
      <c r="E6" s="7">
        <v>0.18</v>
      </c>
      <c r="F6" s="17">
        <f>=SUM(B6:E6)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15">
        <f>=SUM(B7:E7)</f>
      </c>
    </row>
    <row r="8" ht="12" customHeight="1">
      <c r="A8" s="6" t="s">
        <v>7</v>
      </c>
      <c r="B8" s="7">
        <v>0</v>
      </c>
      <c r="C8" s="7">
        <v>0</v>
      </c>
      <c r="D8" s="7">
        <v>0</v>
      </c>
      <c r="E8" s="7">
        <v>0</v>
      </c>
      <c r="F8" s="15">
        <f>=SUM(B8:E8)</f>
      </c>
    </row>
    <row r="9" ht="12" customHeight="1">
      <c r="A9" s="6" t="s">
        <v>8</v>
      </c>
      <c r="B9" s="7">
        <v>0</v>
      </c>
      <c r="C9" s="7">
        <v>0</v>
      </c>
      <c r="D9" s="7">
        <v>0</v>
      </c>
      <c r="E9" s="7">
        <v>0</v>
      </c>
      <c r="F9" s="15">
        <f>=SUM(B9:E9)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18">
        <f>=SUM(B10:E10)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70.75</v>
      </c>
      <c r="C13" s="5">
        <v>148.37</v>
      </c>
      <c r="D13" s="5">
        <v>118.31</v>
      </c>
      <c r="E13" s="5">
        <v>4.04</v>
      </c>
      <c r="F13" s="16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5">
        <f>=SUM(B14:E14)</f>
      </c>
    </row>
    <row r="15" ht="12" customHeight="1">
      <c r="A15" s="6" t="s">
        <v>13</v>
      </c>
      <c r="B15" s="7">
        <v>7.59</v>
      </c>
      <c r="C15" s="7">
        <v>15.92</v>
      </c>
      <c r="D15" s="7">
        <v>12.69</v>
      </c>
      <c r="E15" s="7">
        <v>0.43</v>
      </c>
      <c r="F15" s="15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5">
        <f>=SUM(B16:E16)</f>
      </c>
    </row>
    <row r="17" ht="12" customHeight="1">
      <c r="A17" s="6" t="s">
        <v>15</v>
      </c>
      <c r="B17" s="7">
        <v>0</v>
      </c>
      <c r="C17" s="7">
        <v>0</v>
      </c>
      <c r="D17" s="7">
        <v>0</v>
      </c>
      <c r="E17" s="7">
        <v>0</v>
      </c>
      <c r="F17" s="15">
        <f>=SUM(B17:E17)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17">
        <f>=SUM(B18:E18)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18">
        <f>=SUM(B19:E19)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18">
        <f>=SUM(B20:E20)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2.94</v>
      </c>
      <c r="C23" s="5">
        <v>4.81</v>
      </c>
      <c r="D23" s="5">
        <v>3.79</v>
      </c>
      <c r="E23" s="5">
        <v>0.17</v>
      </c>
      <c r="F23" s="16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5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5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5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5">
        <f>=SUM(B27:E27)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15">
        <f>=SUM(B28:E28)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15">
        <f>=SUM(B29:E29)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18">
        <f>=SUM(B30:E30)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18">
        <f>=SUM(B32:E32)</f>
      </c>
    </row>
    <row r="33" ht="12" customHeight="1">
      <c r="A33" s="6" t="s">
        <v>29</v>
      </c>
      <c r="B33" s="7">
        <v>0</v>
      </c>
      <c r="C33" s="7">
        <v>524.44</v>
      </c>
      <c r="D33" s="7">
        <v>418.24</v>
      </c>
      <c r="E33" s="7">
        <v>0</v>
      </c>
      <c r="F33" s="15">
        <f>=SUM(B33:E33)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15">
        <f>=SUM(B34:E34)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18">
        <f>=SUM(B35:E35)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0"/>
    </row>
    <row r="38" ht="12" customHeight="1">
      <c r="A38" s="6" t="s">
        <v>33</v>
      </c>
      <c r="B38" s="5">
        <v>0</v>
      </c>
      <c r="C38" s="5">
        <v>603.24</v>
      </c>
      <c r="D38" s="5">
        <v>481.08</v>
      </c>
      <c r="E38" s="5">
        <v>0</v>
      </c>
      <c r="F38" s="16">
        <f>=SUM(B38:E38)</f>
      </c>
    </row>
    <row r="39" ht="12" customHeight="1">
      <c r="B39" s="12" t="s">
        <v>39</v>
      </c>
    </row>
    <row r="40" ht="12" customHeight="1">
      <c r="B40" s="12" t="s">
        <v>40</v>
      </c>
      <c r="F40" s="14" t="s">
        <v>41</v>
      </c>
      <c r="G40" s="14"/>
      <c r="H40" s="14"/>
      <c r="I40" s="6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4"/>
      <c r="G42" s="14"/>
      <c r="H42" s="14"/>
      <c r="I42" s="6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BUCKEYE CENTRAL LSD</oddHeader>
    <evenHeader>&amp;CAUDITOR'S OFFICE, HURON COUNTY
STATEMENT OF SEMI-ANNUAL APPORTIONMENT OF TAXES
MADE AT THE SECOND HALF REAL ESTATE SETTLEMENT TAX YEAR 2025, WITH THE COUNTY TREASURER FOR BUCKEYE CENTRAL LSD</evenHeader>
    <firstHeader>&amp;CAUDITOR'S OFFICE, HURON COUNTY
STATEMENT OF SEMI-ANNUAL APPORTIONMENT OF TAXES
MADE AT THE SECOND HALF REAL ESTATE SETTLEMENT TAX YEAR 2025, WITH THE COUNTY TREASURER FOR BUCKEYE CENTRAL LSD</firstHead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2:N43"/>
  <sheetViews>
    <sheetView workbookViewId="0"/>
  </sheetViews>
  <sheetFormatPr defaultRowHeight="12.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 style="2"/>
    <col min="11" max="11" width="11" customWidth="1" style="2"/>
    <col min="12" max="12" width="11" customWidth="1" style="2"/>
    <col min="13" max="13" width="11" customWidth="1" style="2"/>
    <col min="14" max="14" width="11" customWidth="1"/>
  </cols>
  <sheetData>
    <row r="2" ht="30" customHeight="1">
      <c r="A2" s="1" t="s">
        <v>0</v>
      </c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  <c r="I2" s="3" t="s">
        <v>69</v>
      </c>
      <c r="J2" s="3" t="s">
        <v>70</v>
      </c>
      <c r="K2" s="3" t="s">
        <v>71</v>
      </c>
      <c r="L2" s="3" t="s">
        <v>72</v>
      </c>
      <c r="M2" s="3" t="s">
        <v>73</v>
      </c>
      <c r="N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52331.97</v>
      </c>
      <c r="C4" s="5">
        <v>58293.04</v>
      </c>
      <c r="D4" s="5">
        <v>19975.63</v>
      </c>
      <c r="E4" s="5">
        <v>10896.44</v>
      </c>
      <c r="F4" s="5">
        <v>21791.11</v>
      </c>
      <c r="G4" s="5">
        <v>7396.66</v>
      </c>
      <c r="H4" s="5">
        <v>9015.61</v>
      </c>
      <c r="I4" s="5">
        <v>17763.17</v>
      </c>
      <c r="J4" s="5">
        <v>10755.6</v>
      </c>
      <c r="K4" s="5">
        <v>9232.08</v>
      </c>
      <c r="L4" s="5">
        <v>23492.34</v>
      </c>
      <c r="M4" s="5">
        <v>49601.48</v>
      </c>
      <c r="N4" s="16">
        <f>=SUM(B4:M4)</f>
      </c>
    </row>
    <row r="5" ht="12" customHeight="1">
      <c r="A5" s="6" t="s">
        <v>4</v>
      </c>
      <c r="B5" s="7">
        <v>39833.43</v>
      </c>
      <c r="C5" s="7">
        <v>51212.57</v>
      </c>
      <c r="D5" s="7">
        <v>25074.32</v>
      </c>
      <c r="E5" s="7">
        <v>13677.12</v>
      </c>
      <c r="F5" s="7">
        <v>27605.87</v>
      </c>
      <c r="G5" s="7">
        <v>10506.27</v>
      </c>
      <c r="H5" s="7">
        <v>11577.6</v>
      </c>
      <c r="I5" s="7">
        <v>22608.93</v>
      </c>
      <c r="J5" s="7">
        <v>11963.58</v>
      </c>
      <c r="K5" s="7">
        <v>9328.99</v>
      </c>
      <c r="L5" s="7">
        <v>17881.73</v>
      </c>
      <c r="M5" s="7">
        <v>37755.08</v>
      </c>
      <c r="N5" s="15">
        <f>=SUM(B5:M5)</f>
      </c>
    </row>
    <row r="6" ht="12" customHeight="1">
      <c r="A6" s="6" t="s">
        <v>5</v>
      </c>
      <c r="B6" s="7">
        <v>3911.94</v>
      </c>
      <c r="C6" s="7">
        <v>22791.27</v>
      </c>
      <c r="D6" s="7">
        <v>4677.33</v>
      </c>
      <c r="E6" s="7">
        <v>2551.28</v>
      </c>
      <c r="F6" s="7">
        <v>5102.54</v>
      </c>
      <c r="G6" s="7">
        <v>1700.85</v>
      </c>
      <c r="H6" s="7">
        <v>1700.85</v>
      </c>
      <c r="I6" s="7">
        <v>3316.65</v>
      </c>
      <c r="J6" s="7">
        <v>1700.85</v>
      </c>
      <c r="K6" s="7">
        <v>1275.64</v>
      </c>
      <c r="L6" s="7">
        <v>1756.12</v>
      </c>
      <c r="M6" s="7">
        <v>3707.84</v>
      </c>
      <c r="N6" s="17">
        <f>=SUM(B6:M6)</f>
      </c>
    </row>
    <row r="7" ht="12" customHeight="1">
      <c r="A7" s="4" t="s">
        <v>6</v>
      </c>
      <c r="B7" s="5">
        <f>=SUM(B4:B6)</f>
      </c>
      <c r="C7" s="5">
        <f>=SUM(C4:C6)</f>
      </c>
      <c r="D7" s="5">
        <f>=SUM(D4:D6)</f>
      </c>
      <c r="E7" s="5">
        <f>=SUM(E4:E6)</f>
      </c>
      <c r="F7" s="5">
        <f>=SUM(F4:F6)</f>
      </c>
      <c r="G7" s="5">
        <f>=SUM(G4:G6)</f>
      </c>
      <c r="H7" s="5">
        <f>=SUM(H4:H6)</f>
      </c>
      <c r="I7" s="5">
        <f>=SUM(I4:I6)</f>
      </c>
      <c r="J7" s="5">
        <f>=SUM(J4:J6)</f>
      </c>
      <c r="K7" s="5">
        <f>=SUM(K4:K6)</f>
      </c>
      <c r="L7" s="5">
        <f>=SUM(L4:L6)</f>
      </c>
      <c r="M7" s="5">
        <f>=SUM(M4:M6)</f>
      </c>
      <c r="N7" s="15">
        <f>=SUM(B7:M7)</f>
      </c>
    </row>
    <row r="8" ht="12" customHeight="1">
      <c r="A8" s="6" t="s">
        <v>7</v>
      </c>
      <c r="B8" s="7">
        <v>2202.72</v>
      </c>
      <c r="C8" s="7">
        <v>2845.92</v>
      </c>
      <c r="D8" s="7">
        <v>1346.81</v>
      </c>
      <c r="E8" s="7">
        <v>734.62</v>
      </c>
      <c r="F8" s="7">
        <v>1481.72</v>
      </c>
      <c r="G8" s="7">
        <v>559.02</v>
      </c>
      <c r="H8" s="7">
        <v>620.72</v>
      </c>
      <c r="I8" s="7">
        <v>1213.03</v>
      </c>
      <c r="J8" s="7">
        <v>639.22</v>
      </c>
      <c r="K8" s="7">
        <v>502.23</v>
      </c>
      <c r="L8" s="7">
        <v>988.84</v>
      </c>
      <c r="M8" s="7">
        <v>2087.8</v>
      </c>
      <c r="N8" s="15">
        <f>=SUM(B8:M8)</f>
      </c>
    </row>
    <row r="9" ht="12" customHeight="1">
      <c r="A9" s="6" t="s">
        <v>8</v>
      </c>
      <c r="B9" s="7">
        <v>3735.69</v>
      </c>
      <c r="C9" s="7">
        <v>4802.87</v>
      </c>
      <c r="D9" s="7">
        <v>2351.54</v>
      </c>
      <c r="E9" s="7">
        <v>1282.66</v>
      </c>
      <c r="F9" s="7">
        <v>2588.96</v>
      </c>
      <c r="G9" s="7">
        <v>985.31</v>
      </c>
      <c r="H9" s="7">
        <v>1085.78</v>
      </c>
      <c r="I9" s="7">
        <v>2120.34</v>
      </c>
      <c r="J9" s="7">
        <v>1121.99</v>
      </c>
      <c r="K9" s="7">
        <v>874.88</v>
      </c>
      <c r="L9" s="7">
        <v>1677</v>
      </c>
      <c r="M9" s="7">
        <v>3540.78</v>
      </c>
      <c r="N9" s="15">
        <f>=SUM(B9:M9)</f>
      </c>
    </row>
    <row r="10" ht="12" customHeight="1">
      <c r="A10" s="8" t="s">
        <v>9</v>
      </c>
      <c r="B10" s="9">
        <f>=SUM(B7:B8) - B9</f>
      </c>
      <c r="C10" s="9">
        <f>=SUM(C7:C8) - C9</f>
      </c>
      <c r="D10" s="9">
        <f>=SUM(D7:D8) - D9</f>
      </c>
      <c r="E10" s="9">
        <f>=SUM(E7:E8) - E9</f>
      </c>
      <c r="F10" s="9">
        <f>=SUM(F7:F8) - F9</f>
      </c>
      <c r="G10" s="9">
        <f>=SUM(G7:G8) - G9</f>
      </c>
      <c r="H10" s="9">
        <f>=SUM(H7:H8) - H9</f>
      </c>
      <c r="I10" s="9">
        <f>=SUM(I7:I8) - I9</f>
      </c>
      <c r="J10" s="9">
        <f>=SUM(J7:J8) - J9</f>
      </c>
      <c r="K10" s="9">
        <f>=SUM(K7:K8) - K9</f>
      </c>
      <c r="L10" s="9">
        <f>=SUM(L7:L8) - L9</f>
      </c>
      <c r="M10" s="9">
        <f>=SUM(M7:M8) - M9</f>
      </c>
      <c r="N10" s="18">
        <f>=SUM(B10:M10)</f>
      </c>
    </row>
    <row r="11" ht="6" customHeight="1"/>
    <row r="12" ht="12" customHeight="1">
      <c r="A12" s="10" t="s">
        <v>10</v>
      </c>
    </row>
    <row r="13" ht="12" customHeight="1">
      <c r="A13" s="4" t="s">
        <v>11</v>
      </c>
      <c r="B13" s="5">
        <v>6005.56</v>
      </c>
      <c r="C13" s="5">
        <v>8075.77</v>
      </c>
      <c r="D13" s="5">
        <v>2767.32</v>
      </c>
      <c r="E13" s="5">
        <v>1509.38</v>
      </c>
      <c r="F13" s="5">
        <v>3018.95</v>
      </c>
      <c r="G13" s="5">
        <v>1024.49</v>
      </c>
      <c r="H13" s="5">
        <v>1249.07</v>
      </c>
      <c r="I13" s="5">
        <v>2460.78</v>
      </c>
      <c r="J13" s="5">
        <v>1234.37</v>
      </c>
      <c r="K13" s="5">
        <v>1059.63</v>
      </c>
      <c r="L13" s="5">
        <v>2695.91</v>
      </c>
      <c r="M13" s="5">
        <v>5692.29</v>
      </c>
      <c r="N13" s="16">
        <f>=SUM(B13:M13)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15">
        <f>=SUM(B14:M14)</f>
      </c>
    </row>
    <row r="15" ht="12" customHeight="1">
      <c r="A15" s="6" t="s">
        <v>13</v>
      </c>
      <c r="B15" s="7">
        <v>1205.28</v>
      </c>
      <c r="C15" s="7">
        <v>1620.64</v>
      </c>
      <c r="D15" s="7">
        <v>555.36</v>
      </c>
      <c r="E15" s="7">
        <v>302.9</v>
      </c>
      <c r="F15" s="7">
        <v>605.79</v>
      </c>
      <c r="G15" s="7">
        <v>205.61</v>
      </c>
      <c r="H15" s="7">
        <v>250.56</v>
      </c>
      <c r="I15" s="7">
        <v>493.95</v>
      </c>
      <c r="J15" s="7">
        <v>247.71</v>
      </c>
      <c r="K15" s="7">
        <v>212.51</v>
      </c>
      <c r="L15" s="7">
        <v>541.06</v>
      </c>
      <c r="M15" s="7">
        <v>1142.37</v>
      </c>
      <c r="N15" s="15">
        <f>=SUM(B15:M15)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15">
        <f>=SUM(B16:M16)</f>
      </c>
    </row>
    <row r="17" ht="12" customHeight="1">
      <c r="A17" s="6" t="s">
        <v>15</v>
      </c>
      <c r="B17" s="7">
        <v>1289.33</v>
      </c>
      <c r="C17" s="7">
        <v>1733.67</v>
      </c>
      <c r="D17" s="7">
        <v>593.88</v>
      </c>
      <c r="E17" s="7">
        <v>323.81</v>
      </c>
      <c r="F17" s="7">
        <v>648.15</v>
      </c>
      <c r="G17" s="7">
        <v>220.21</v>
      </c>
      <c r="H17" s="7">
        <v>268.22</v>
      </c>
      <c r="I17" s="7">
        <v>528.24</v>
      </c>
      <c r="J17" s="7">
        <v>265.07</v>
      </c>
      <c r="K17" s="7">
        <v>227.25</v>
      </c>
      <c r="L17" s="7">
        <v>578.73</v>
      </c>
      <c r="M17" s="7">
        <v>1221.84</v>
      </c>
      <c r="N17" s="15">
        <f>=SUM(B17:M17)</f>
      </c>
    </row>
    <row r="18" ht="12" customHeight="1">
      <c r="A18" s="6" t="s">
        <v>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17">
        <f>=SUM(B18:M18)</f>
      </c>
    </row>
    <row r="19" ht="12" customHeight="1">
      <c r="A19" s="4" t="s">
        <v>17</v>
      </c>
      <c r="B19" s="5">
        <f>=SUM(B13:B18)</f>
      </c>
      <c r="C19" s="5">
        <f>=SUM(C13:C18)</f>
      </c>
      <c r="D19" s="5">
        <f>=SUM(D13:D18)</f>
      </c>
      <c r="E19" s="5">
        <f>=SUM(E13:E18)</f>
      </c>
      <c r="F19" s="5">
        <f>=SUM(F13:F18)</f>
      </c>
      <c r="G19" s="5">
        <f>=SUM(G13:G18)</f>
      </c>
      <c r="H19" s="5">
        <f>=SUM(H13:H18)</f>
      </c>
      <c r="I19" s="5">
        <f>=SUM(I13:I18)</f>
      </c>
      <c r="J19" s="5">
        <f>=SUM(J13:J18)</f>
      </c>
      <c r="K19" s="5">
        <f>=SUM(K13:K18)</f>
      </c>
      <c r="L19" s="5">
        <f>=SUM(L13:L18)</f>
      </c>
      <c r="M19" s="5">
        <f>=SUM(M13:M18)</f>
      </c>
      <c r="N19" s="18">
        <f>=SUM(B19:M19)</f>
      </c>
    </row>
    <row r="20" ht="12" customHeight="1">
      <c r="A20" s="1" t="s">
        <v>18</v>
      </c>
      <c r="B20" s="9">
        <f>=B10-B19</f>
      </c>
      <c r="C20" s="9">
        <f>=C10-C19</f>
      </c>
      <c r="D20" s="9">
        <f>=D10-D19</f>
      </c>
      <c r="E20" s="9">
        <f>=E10-E19</f>
      </c>
      <c r="F20" s="9">
        <f>=F10-F19</f>
      </c>
      <c r="G20" s="9">
        <f>=G10-G19</f>
      </c>
      <c r="H20" s="9">
        <f>=H10-H19</f>
      </c>
      <c r="I20" s="9">
        <f>=I10-I19</f>
      </c>
      <c r="J20" s="9">
        <f>=J10-J19</f>
      </c>
      <c r="K20" s="9">
        <f>=K10-K19</f>
      </c>
      <c r="L20" s="9">
        <f>=L10-L19</f>
      </c>
      <c r="M20" s="9">
        <f>=M10-M19</f>
      </c>
      <c r="N20" s="18">
        <f>=SUM(B20:M20)</f>
      </c>
    </row>
    <row r="21" ht="6" customHeight="1"/>
    <row r="22" ht="12" customHeight="1">
      <c r="A22" s="10" t="s">
        <v>19</v>
      </c>
    </row>
    <row r="23" ht="12" customHeight="1">
      <c r="A23" s="4" t="s">
        <v>20</v>
      </c>
      <c r="B23" s="5">
        <v>1721.1</v>
      </c>
      <c r="C23" s="5">
        <v>2372.79</v>
      </c>
      <c r="D23" s="5">
        <v>886.93</v>
      </c>
      <c r="E23" s="5">
        <v>483.79</v>
      </c>
      <c r="F23" s="5">
        <v>971.97</v>
      </c>
      <c r="G23" s="5">
        <v>349.12</v>
      </c>
      <c r="H23" s="5">
        <v>397.37</v>
      </c>
      <c r="I23" s="5">
        <v>778.8</v>
      </c>
      <c r="J23" s="5">
        <v>435.76</v>
      </c>
      <c r="K23" s="5">
        <v>354.3</v>
      </c>
      <c r="L23" s="5">
        <v>772.6</v>
      </c>
      <c r="M23" s="5">
        <v>1631.32</v>
      </c>
      <c r="N23" s="16">
        <f>=SUM(B23:M23)</f>
      </c>
    </row>
    <row r="24" ht="12" customHeight="1">
      <c r="A24" s="6" t="s">
        <v>21</v>
      </c>
      <c r="B24" s="7">
        <v>220.28</v>
      </c>
      <c r="C24" s="7">
        <v>284.58</v>
      </c>
      <c r="D24" s="7">
        <v>134.68</v>
      </c>
      <c r="E24" s="7">
        <v>73.46</v>
      </c>
      <c r="F24" s="7">
        <v>148.19</v>
      </c>
      <c r="G24" s="7">
        <v>55.91</v>
      </c>
      <c r="H24" s="7">
        <v>62.08</v>
      </c>
      <c r="I24" s="7">
        <v>121.29</v>
      </c>
      <c r="J24" s="7">
        <v>63.93</v>
      </c>
      <c r="K24" s="7">
        <v>50.23</v>
      </c>
      <c r="L24" s="7">
        <v>98.89</v>
      </c>
      <c r="M24" s="7">
        <v>208.79</v>
      </c>
      <c r="N24" s="15">
        <f>=SUM(B24:M24)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15">
        <f>=SUM(B25:M25)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15">
        <f>=SUM(B26:M26)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15">
        <f>=SUM(B27:M27)</f>
      </c>
    </row>
    <row r="28" ht="12" customHeight="1">
      <c r="A28" s="6" t="s">
        <v>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15">
        <f>=SUM(B28:M28)</f>
      </c>
    </row>
    <row r="29" ht="12" customHeight="1">
      <c r="A29" s="6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15">
        <f>=SUM(B29:M29)</f>
      </c>
    </row>
    <row r="30" ht="12" customHeight="1">
      <c r="A30" s="8" t="s">
        <v>27</v>
      </c>
      <c r="B30" s="9">
        <f>=SUM(B23:B29)</f>
      </c>
      <c r="C30" s="9">
        <f>=SUM(C23:C29)</f>
      </c>
      <c r="D30" s="9">
        <f>=SUM(D23:D29)</f>
      </c>
      <c r="E30" s="9">
        <f>=SUM(E23:E29)</f>
      </c>
      <c r="F30" s="9">
        <f>=SUM(F23:F29)</f>
      </c>
      <c r="G30" s="9">
        <f>=SUM(G23:G29)</f>
      </c>
      <c r="H30" s="9">
        <f>=SUM(H23:H29)</f>
      </c>
      <c r="I30" s="9">
        <f>=SUM(I23:I29)</f>
      </c>
      <c r="J30" s="9">
        <f>=SUM(J23:J29)</f>
      </c>
      <c r="K30" s="9">
        <f>=SUM(K23:K29)</f>
      </c>
      <c r="L30" s="9">
        <f>=SUM(L23:L29)</f>
      </c>
      <c r="M30" s="9">
        <f>=SUM(M23:M29)</f>
      </c>
      <c r="N30" s="18">
        <f>=SUM(B30:M30)</f>
      </c>
    </row>
    <row r="31" ht="6" customHeight="1"/>
    <row r="32" ht="12" customHeight="1">
      <c r="A32" s="8" t="s">
        <v>28</v>
      </c>
      <c r="B32" s="9">
        <f>=B20-B30</f>
      </c>
      <c r="C32" s="9">
        <f>=C20-C30</f>
      </c>
      <c r="D32" s="9">
        <f>=D20-D30</f>
      </c>
      <c r="E32" s="9">
        <f>=E20-E30</f>
      </c>
      <c r="F32" s="9">
        <f>=F20-F30</f>
      </c>
      <c r="G32" s="9">
        <f>=G20-G30</f>
      </c>
      <c r="H32" s="9">
        <f>=H20-H30</f>
      </c>
      <c r="I32" s="9">
        <f>=I20-I30</f>
      </c>
      <c r="J32" s="9">
        <f>=J20-J30</f>
      </c>
      <c r="K32" s="9">
        <f>=K20-K30</f>
      </c>
      <c r="L32" s="9">
        <f>=L20-L30</f>
      </c>
      <c r="M32" s="9">
        <f>=M20-M30</f>
      </c>
      <c r="N32" s="18">
        <f>=SUM(B32:M32)</f>
      </c>
    </row>
    <row r="33" ht="12" customHeight="1">
      <c r="A33" s="6" t="s">
        <v>29</v>
      </c>
      <c r="B33" s="7">
        <v>37.44</v>
      </c>
      <c r="C33" s="7">
        <v>2482.29</v>
      </c>
      <c r="D33" s="7">
        <v>850.55</v>
      </c>
      <c r="E33" s="7">
        <v>464.06</v>
      </c>
      <c r="F33" s="7">
        <v>927.85</v>
      </c>
      <c r="G33" s="7">
        <v>314.83</v>
      </c>
      <c r="H33" s="7">
        <v>383.84</v>
      </c>
      <c r="I33" s="7">
        <v>756.43</v>
      </c>
      <c r="J33" s="7">
        <v>7.68</v>
      </c>
      <c r="K33" s="7">
        <v>6.6</v>
      </c>
      <c r="L33" s="7">
        <v>16.8</v>
      </c>
      <c r="M33" s="7">
        <v>35.48</v>
      </c>
      <c r="N33" s="15">
        <f>=SUM(B33:M33)</f>
      </c>
    </row>
    <row r="34" ht="12" customHeight="1">
      <c r="A34" s="6" t="s">
        <v>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15">
        <f>=SUM(B34:M34)</f>
      </c>
    </row>
    <row r="35" ht="12" customHeight="1">
      <c r="A35" s="1" t="s">
        <v>31</v>
      </c>
      <c r="B35" s="9">
        <f>=B32-SUM(B33:B34)</f>
      </c>
      <c r="C35" s="9">
        <f>=C32-SUM(C33:C34)</f>
      </c>
      <c r="D35" s="9">
        <f>=D32-SUM(D33:D34)</f>
      </c>
      <c r="E35" s="9">
        <f>=E32-SUM(E33:E34)</f>
      </c>
      <c r="F35" s="9">
        <f>=F32-SUM(F33:F34)</f>
      </c>
      <c r="G35" s="9">
        <f>=G32-SUM(G33:G34)</f>
      </c>
      <c r="H35" s="9">
        <f>=H32-SUM(H33:H34)</f>
      </c>
      <c r="I35" s="9">
        <f>=I32-SUM(I33:I34)</f>
      </c>
      <c r="J35" s="9">
        <f>=J32-SUM(J33:J34)</f>
      </c>
      <c r="K35" s="9">
        <f>=K32-SUM(K33:K34)</f>
      </c>
      <c r="L35" s="9">
        <f>=L32-SUM(L33:L34)</f>
      </c>
      <c r="M35" s="9">
        <f>=M32-SUM(M33:M34)</f>
      </c>
      <c r="N35" s="18">
        <f>=SUM(B35:M35)</f>
      </c>
    </row>
    <row r="36" ht="6" customHeight="1"/>
    <row r="37" ht="12" customHeight="1">
      <c r="A37" s="10" t="s">
        <v>32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0"/>
    </row>
    <row r="38" ht="12" customHeight="1">
      <c r="A38" s="6" t="s">
        <v>33</v>
      </c>
      <c r="B38" s="5">
        <v>0</v>
      </c>
      <c r="C38" s="5">
        <v>15033.92</v>
      </c>
      <c r="D38" s="5">
        <v>5151.44</v>
      </c>
      <c r="E38" s="5">
        <v>2810.04</v>
      </c>
      <c r="F38" s="5">
        <v>5619.7</v>
      </c>
      <c r="G38" s="5">
        <v>1907.06</v>
      </c>
      <c r="H38" s="5">
        <v>2324.84</v>
      </c>
      <c r="I38" s="5">
        <v>4581.28</v>
      </c>
      <c r="J38" s="5">
        <v>0</v>
      </c>
      <c r="K38" s="5">
        <v>0</v>
      </c>
      <c r="L38" s="5">
        <v>0</v>
      </c>
      <c r="M38" s="5">
        <v>0</v>
      </c>
      <c r="N38" s="16">
        <f>=SUM(B38:M38)</f>
      </c>
    </row>
    <row r="39" ht="12" customHeight="1">
      <c r="B39" s="12" t="s">
        <v>39</v>
      </c>
    </row>
    <row r="40" ht="12" customHeight="1">
      <c r="B40" s="12" t="s">
        <v>40</v>
      </c>
      <c r="F40" s="13" t="s">
        <v>41</v>
      </c>
      <c r="G40" s="13"/>
      <c r="H40" s="13"/>
      <c r="I40" s="19" t="s">
        <v>42</v>
      </c>
    </row>
    <row r="41" ht="12" customHeight="1">
      <c r="B41" s="12" t="s">
        <v>43</v>
      </c>
    </row>
    <row r="42" ht="12" customHeight="1">
      <c r="B42" s="13"/>
      <c r="C42" s="13"/>
      <c r="D42" s="13"/>
      <c r="F42" s="13"/>
      <c r="G42" s="13"/>
      <c r="H42" s="13"/>
      <c r="I42" s="19" t="s">
        <v>44</v>
      </c>
    </row>
    <row r="43" ht="12" customHeight="1">
      <c r="B43" s="12" t="s">
        <v>45</v>
      </c>
    </row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9:E39"/>
    <mergeCell ref="B40:E40"/>
    <mergeCell ref="F40:H40"/>
    <mergeCell ref="I40:J40"/>
    <mergeCell ref="B41:E41"/>
    <mergeCell ref="B42:D42"/>
    <mergeCell ref="I42:J42"/>
    <mergeCell ref="B43:D43"/>
  </mergeCells>
  <pageSetup orientation="landscape" fitToHeight="1" fitToWidth="0"/>
  <headerFooter differentFirst="1" differentOddEven="1">
    <oddHeader>&amp;CAUDITOR'S OFFICE, HURON COUNTY
STATEMENT OF SEMI-ANNUAL APPORTIONMENT OF TAXES
MADE AT THE SECOND HALF REAL ESTATE SETTLEMENT TAX YEAR 2025, WITH THE COUNTY TREASURER FOR EDISON LSD (ERIE CO)</oddHeader>
    <evenHeader>&amp;CAUDITOR'S OFFICE, HURON COUNTY
STATEMENT OF SEMI-ANNUAL APPORTIONMENT OF TAXES
MADE AT THE SECOND HALF REAL ESTATE SETTLEMENT TAX YEAR 2025, WITH THE COUNTY TREASURER FOR EDISON LSD (ERIE CO)</evenHeader>
    <firstHeader>&amp;CAUDITOR'S OFFICE, HURON COUNTY
STATEMENT OF SEMI-ANNUAL APPORTIONMENT OF TAXES
MADE AT THE SECOND HALF REAL ESTATE SETTLEMENT TAX YEAR 2025, WITH THE COUNTY TREASURER FOR EDISON LSD (ERIE CO)</firstHeader>
  </headerFooter>
</worksheet>
</file>